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Z:\DIR_CONTROL_GESTION_COMPRAS\G. COMPRAS\Jefatura contratacion de repuestos\Oficina 04\Expedientes 2024\2024-05185\DOC A ENVIAR\"/>
    </mc:Choice>
  </mc:AlternateContent>
  <xr:revisionPtr revIDLastSave="0" documentId="8_{3CAFCA35-B4F4-4DDF-BEE5-7E7D17BB1B70}" xr6:coauthVersionLast="47" xr6:coauthVersionMax="47" xr10:uidLastSave="{00000000-0000-0000-0000-000000000000}"/>
  <bookViews>
    <workbookView xWindow="28680" yWindow="-120" windowWidth="29040" windowHeight="15720" xr2:uid="{042DCDEE-6204-4CE5-B982-868B76EC6AC6}"/>
  </bookViews>
  <sheets>
    <sheet name="MOD.VALORAC.ECON-DESTINO PROV." sheetId="1" r:id="rId1"/>
  </sheets>
  <externalReferences>
    <externalReference r:id="rId2"/>
  </externalReferences>
  <definedNames>
    <definedName name="_xlnm.Print_Area" localSheetId="0">'MOD.VALORAC.ECON-DESTINO PROV.'!$B$1:$Q$30</definedName>
    <definedName name="_xlnm.Print_Titles" localSheetId="0">'MOD.VALORAC.ECON-DESTINO PROV.'!$14:$18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3" i="1" l="1"/>
  <c r="Q22" i="1"/>
  <c r="Q19" i="1"/>
  <c r="P19" i="1"/>
  <c r="Q21" i="1" s="1"/>
  <c r="N19" i="1"/>
  <c r="L19" i="1"/>
  <c r="H19" i="1"/>
  <c r="G19" i="1"/>
  <c r="F19" i="1"/>
  <c r="E19" i="1"/>
  <c r="D19" i="1"/>
  <c r="C19" i="1"/>
  <c r="B19" i="1"/>
  <c r="D16" i="1"/>
  <c r="D15" i="1"/>
  <c r="O14" i="1"/>
  <c r="F14" i="1"/>
  <c r="D14" i="1"/>
</calcChain>
</file>

<file path=xl/sharedStrings.xml><?xml version="1.0" encoding="utf-8"?>
<sst xmlns="http://schemas.openxmlformats.org/spreadsheetml/2006/main" count="37" uniqueCount="37">
  <si>
    <t>D. de Aprovisionamiento, Contratación y Logística.</t>
  </si>
  <si>
    <t>ANEXO 1</t>
  </si>
  <si>
    <t>MODELO DE PROPOSICIÓN ECONÓMICA</t>
  </si>
  <si>
    <t>D/Dª</t>
  </si>
  <si>
    <t xml:space="preserve">     con D.N.I./N.I.E./Pasaporte nº</t>
  </si>
  <si>
    <t>en nombre de y representación de</t>
  </si>
  <si>
    <t>Nº Expediente</t>
  </si>
  <si>
    <t>Lote</t>
  </si>
  <si>
    <t>Tipo de Expediente</t>
  </si>
  <si>
    <t>Logística del Contrato</t>
  </si>
  <si>
    <t>VALORES OFERTADOS</t>
  </si>
  <si>
    <t>Posición</t>
  </si>
  <si>
    <t>Referencia RENFE
(Matrícula)</t>
  </si>
  <si>
    <t>Descripción</t>
  </si>
  <si>
    <t>Cantidad Solicitada</t>
  </si>
  <si>
    <t>Unidad de medida de 
gestión de la oferta</t>
  </si>
  <si>
    <t>Plazo de oferta</t>
  </si>
  <si>
    <t>DIBUJO / REF. / ESPEC. TECNICA</t>
  </si>
  <si>
    <t>Referencia del producto y Fabricante propuesto</t>
  </si>
  <si>
    <t>Precio según cantidad
de referencia (€)
(dos decimales)</t>
  </si>
  <si>
    <t>Cantidad para el precio en la unidad de medida de gestión(1)</t>
  </si>
  <si>
    <t>Unidad de 
medida de precio</t>
  </si>
  <si>
    <t>Plazo de primera 
entrega (días)</t>
  </si>
  <si>
    <t>Plazo de entregas 
sucesivas (CA)(2)</t>
  </si>
  <si>
    <t>Cantidad Mínima de 
Suministro por Pedido
 (Nº Uds.) (3)</t>
  </si>
  <si>
    <t>Importe Ofertado</t>
  </si>
  <si>
    <t>Precio Unitario</t>
  </si>
  <si>
    <t>OBSERVACIONES:</t>
  </si>
  <si>
    <t>IMPORTE OFERTADO</t>
  </si>
  <si>
    <t>Nº DE MATRÍCULAS OFERTADAS:</t>
  </si>
  <si>
    <t>Nº DE MATRÍCULAS LICITADAS</t>
  </si>
  <si>
    <t>(1) El precio ofertado debe referirse a la unidad de medida. Por ejemplo, X € para 100 unid, Z € para 1 unidad</t>
  </si>
  <si>
    <t>(2) Cuando el Expediente es para Contrato Abierto de Previsión este valor será por defecto 30 días o lo que establezca el PCP. En el resto de casos no aplica</t>
  </si>
  <si>
    <t>(3) No se ha de confundir la cantidad mínima por pedido, que es similar a cantidad mínma por entrega/destino, con CANTIDAD MINIMA DE SUMINISTRO DEL CONTRATO (compromiso de compra)</t>
  </si>
  <si>
    <t>(4) Cantidad Contratada – La cantidad solicitada en el caso de los contratos normales será fija y en el caso que sea contrato abierto es una previsión de compra.</t>
  </si>
  <si>
    <t>(5) Los campos en AZUL no deben ser cumplimentados por parte del licitador. No se considerarán modificaciones en estos campos.</t>
  </si>
  <si>
    <t>(6) Para matrículas con suministro sujeto a ENVASE, el adjudicatario lo comunicará a Logística, teniendo en cuenta que la cantidad contenida en envase deberá ser múltiplo de la "cantidad minima de suministro por pedido", sin superarlo.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</si>
</sst>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i/>
      <sz val="10"/>
      <color theme="1"/>
      <name val="Arial"/>
      <family val="2"/>
    </font>
    <font>
      <b/>
      <sz val="16"/>
      <color theme="1"/>
      <name val="Arial"/>
      <family val="2"/>
    </font>
    <font>
      <b/>
      <sz val="14"/>
      <color theme="1"/>
      <name val="Aptos Narrow"/>
      <family val="2"/>
      <scheme val="minor"/>
    </font>
    <font>
      <b/>
      <sz val="12"/>
      <color theme="1"/>
      <name val="Arial"/>
      <family val="2"/>
    </font>
    <font>
      <b/>
      <sz val="16"/>
      <name val="Arial"/>
      <family val="2"/>
    </font>
    <font>
      <b/>
      <sz val="16"/>
      <color theme="1"/>
      <name val="Aptos Narrow"/>
      <family val="2"/>
      <scheme val="minor"/>
    </font>
    <font>
      <sz val="8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2" borderId="2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49" fontId="4" fillId="2" borderId="2" xfId="0" applyNumberFormat="1" applyFont="1" applyFill="1" applyBorder="1" applyAlignment="1" applyProtection="1">
      <alignment horizontal="left" vertical="center" wrapText="1"/>
      <protection locked="0"/>
    </xf>
    <xf numFmtId="0" fontId="5" fillId="0" borderId="0" xfId="0" applyFont="1" applyAlignment="1">
      <alignment vertical="center" wrapText="1"/>
    </xf>
    <xf numFmtId="49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2" xfId="0" applyFont="1" applyFill="1" applyBorder="1" applyAlignment="1" applyProtection="1">
      <alignment horizontal="left" vertical="center" wrapText="1"/>
      <protection locked="0"/>
    </xf>
    <xf numFmtId="0" fontId="0" fillId="0" borderId="0" xfId="0" quotePrefix="1" applyAlignment="1">
      <alignment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0" fillId="3" borderId="2" xfId="0" quotePrefix="1" applyFill="1" applyBorder="1" applyAlignment="1">
      <alignment horizontal="center" vertical="center" wrapText="1"/>
    </xf>
    <xf numFmtId="0" fontId="0" fillId="3" borderId="2" xfId="0" quotePrefix="1" applyFill="1" applyBorder="1" applyAlignment="1">
      <alignment horizontal="left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2" borderId="2" xfId="0" applyFill="1" applyBorder="1" applyAlignment="1" applyProtection="1">
      <alignment horizontal="left" vertical="center" wrapText="1"/>
      <protection locked="0"/>
    </xf>
    <xf numFmtId="0" fontId="0" fillId="2" borderId="2" xfId="0" applyFill="1" applyBorder="1" applyAlignment="1" applyProtection="1">
      <alignment horizontal="center" vertical="center" wrapText="1"/>
      <protection locked="0"/>
    </xf>
    <xf numFmtId="0" fontId="0" fillId="6" borderId="2" xfId="0" quotePrefix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1" fillId="2" borderId="2" xfId="0" applyFont="1" applyFill="1" applyBorder="1" applyAlignment="1" applyProtection="1">
      <alignment vertical="top" wrapText="1"/>
      <protection locked="0"/>
    </xf>
    <xf numFmtId="0" fontId="0" fillId="2" borderId="2" xfId="0" applyFill="1" applyBorder="1" applyAlignment="1" applyProtection="1">
      <alignment vertical="top" wrapText="1"/>
      <protection locked="0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6" borderId="7" xfId="0" quotePrefix="1" applyFill="1" applyBorder="1" applyAlignment="1">
      <alignment horizontal="center" vertical="center" wrapText="1"/>
    </xf>
    <xf numFmtId="0" fontId="0" fillId="6" borderId="8" xfId="0" quotePrefix="1" applyFill="1" applyBorder="1" applyAlignment="1">
      <alignment horizontal="center" vertical="center" wrapText="1"/>
    </xf>
    <xf numFmtId="0" fontId="0" fillId="3" borderId="9" xfId="0" quotePrefix="1" applyFill="1" applyBorder="1" applyAlignment="1">
      <alignment horizontal="center" vertical="center" wrapText="1"/>
    </xf>
    <xf numFmtId="0" fontId="0" fillId="0" borderId="0" xfId="0" quotePrefix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923925</xdr:colOff>
      <xdr:row>3</xdr:row>
      <xdr:rowOff>66675</xdr:rowOff>
    </xdr:from>
    <xdr:to>
      <xdr:col>2</xdr:col>
      <xdr:colOff>1730469</xdr:colOff>
      <xdr:row>6</xdr:row>
      <xdr:rowOff>0</xdr:rowOff>
    </xdr:to>
    <xdr:pic>
      <xdr:nvPicPr>
        <xdr:cNvPr id="2" name="Gráfico 1">
          <a:extLst>
            <a:ext uri="{FF2B5EF4-FFF2-40B4-BE49-F238E27FC236}">
              <a16:creationId xmlns:a16="http://schemas.microsoft.com/office/drawing/2014/main" id="{9195C663-31E0-4570-A629-A3B2FD1EC1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735330" y="760095"/>
          <a:ext cx="1728564" cy="65913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PLANTILLA_MODELO%20DE%20PROPOSICI&#211;N%20ECON&#211;MICA_v3.41%20(3)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.VALORAC.ECON-ORIGEN SAP"/>
      <sheetName val="MOD.VALORAC.ECON-DESTINO PROV."/>
    </sheetNames>
    <sheetDataSet>
      <sheetData sheetId="0">
        <row r="14">
          <cell r="D14" t="str">
            <v>2024-05185</v>
          </cell>
          <cell r="O14" t="str">
            <v>(Validez de la oferta: 06 meses)</v>
          </cell>
        </row>
        <row r="15">
          <cell r="D15" t="str">
            <v>Contrato Abierto</v>
          </cell>
        </row>
        <row r="16">
          <cell r="D16" t="str">
            <v>Catálogo</v>
          </cell>
        </row>
        <row r="19">
          <cell r="B19">
            <v>10</v>
          </cell>
          <cell r="C19" t="str">
            <v>23436223</v>
          </cell>
          <cell r="D19" t="str">
            <v>ANTICONGELANTE ACU-2300 AL 50%</v>
          </cell>
          <cell r="E19">
            <v>120000</v>
          </cell>
          <cell r="F19" t="str">
            <v>L</v>
          </cell>
          <cell r="G19" t="str">
            <v>17.04.2025</v>
          </cell>
          <cell r="H19" t="str">
            <v>R/13251</v>
          </cell>
          <cell r="L19" t="str">
            <v>L</v>
          </cell>
        </row>
        <row r="1722">
          <cell r="Q1722">
            <v>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CFE31E-6F48-4B0E-A32D-8F1F7A9E8371}">
  <sheetPr>
    <pageSetUpPr fitToPage="1"/>
  </sheetPr>
  <dimension ref="B2:Q29"/>
  <sheetViews>
    <sheetView showGridLines="0" tabSelected="1" view="pageBreakPreview" topLeftCell="A4" zoomScaleNormal="100" zoomScaleSheetLayoutView="100" workbookViewId="0">
      <selection activeCell="D8" sqref="D8:G8"/>
    </sheetView>
  </sheetViews>
  <sheetFormatPr baseColWidth="10" defaultRowHeight="14.4" x14ac:dyDescent="0.3"/>
  <cols>
    <col min="1" max="1" width="3.6640625" style="2" customWidth="1"/>
    <col min="2" max="2" width="7.109375" style="2" customWidth="1"/>
    <col min="3" max="3" width="26.33203125" style="2" customWidth="1"/>
    <col min="4" max="4" width="46.33203125" style="2" customWidth="1"/>
    <col min="5" max="5" width="17.21875" style="2" customWidth="1"/>
    <col min="6" max="6" width="19.5546875" style="2" bestFit="1" customWidth="1"/>
    <col min="7" max="7" width="13.88671875" style="2" bestFit="1" customWidth="1"/>
    <col min="8" max="8" width="32.5546875" style="2" customWidth="1"/>
    <col min="9" max="9" width="35.77734375" style="2" customWidth="1"/>
    <col min="10" max="10" width="19.5546875" style="2" bestFit="1" customWidth="1"/>
    <col min="11" max="11" width="22.109375" style="2" customWidth="1"/>
    <col min="12" max="12" width="15.5546875" style="2" bestFit="1" customWidth="1"/>
    <col min="13" max="13" width="15" style="2" bestFit="1" customWidth="1"/>
    <col min="14" max="14" width="16.33203125" style="2" bestFit="1" customWidth="1"/>
    <col min="15" max="15" width="20.33203125" style="2" bestFit="1" customWidth="1"/>
    <col min="16" max="16" width="16.33203125" style="2" bestFit="1" customWidth="1"/>
    <col min="17" max="17" width="13.88671875" style="2" bestFit="1" customWidth="1"/>
    <col min="18" max="16384" width="11.5546875" style="2"/>
  </cols>
  <sheetData>
    <row r="2" spans="3:17" x14ac:dyDescent="0.3">
      <c r="C2" s="1"/>
    </row>
    <row r="3" spans="3:17" ht="26.4" x14ac:dyDescent="0.3">
      <c r="C3" s="1" t="s">
        <v>0</v>
      </c>
    </row>
    <row r="5" spans="3:17" ht="21" x14ac:dyDescent="0.3">
      <c r="D5" s="3" t="s">
        <v>1</v>
      </c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3:17" ht="21.6" thickBot="1" x14ac:dyDescent="0.35">
      <c r="D6" s="4" t="s">
        <v>2</v>
      </c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3:17" ht="15" thickBot="1" x14ac:dyDescent="0.35"/>
    <row r="8" spans="3:17" ht="21.6" thickBot="1" x14ac:dyDescent="0.35">
      <c r="C8" s="5" t="s">
        <v>3</v>
      </c>
      <c r="D8" s="6"/>
      <c r="E8" s="6"/>
      <c r="F8" s="6"/>
      <c r="G8" s="6"/>
      <c r="H8" s="7" t="s">
        <v>4</v>
      </c>
      <c r="I8" s="8"/>
      <c r="J8" s="8"/>
      <c r="K8" s="9"/>
      <c r="L8" s="9"/>
    </row>
    <row r="9" spans="3:17" ht="15" thickBot="1" x14ac:dyDescent="0.35"/>
    <row r="10" spans="3:17" ht="31.8" thickBot="1" x14ac:dyDescent="0.35">
      <c r="C10" s="10" t="s">
        <v>5</v>
      </c>
      <c r="E10" s="11"/>
      <c r="F10" s="12"/>
      <c r="G10" s="12"/>
      <c r="H10" s="12"/>
      <c r="I10" s="12"/>
      <c r="J10" s="12"/>
      <c r="K10" s="12"/>
      <c r="L10" s="12"/>
    </row>
    <row r="12" spans="3:17" x14ac:dyDescent="0.3">
      <c r="E12" s="13"/>
    </row>
    <row r="13" spans="3:17" ht="15" thickBot="1" x14ac:dyDescent="0.35"/>
    <row r="14" spans="3:17" ht="21.6" thickBot="1" x14ac:dyDescent="0.35">
      <c r="C14" s="10" t="s">
        <v>6</v>
      </c>
      <c r="D14" s="14" t="str">
        <f>IF(ISBLANK('[1]MOD.VALORAC.ECON-ORIGEN SAP'!D14)," ",'[1]MOD.VALORAC.ECON-ORIGEN SAP'!D14)</f>
        <v>2024-05185</v>
      </c>
      <c r="E14" s="15" t="s">
        <v>7</v>
      </c>
      <c r="F14" s="16" t="str">
        <f>IF(ISBLANK('[1]MOD.VALORAC.ECON-ORIGEN SAP'!F14)," ",'[1]MOD.VALORAC.ECON-ORIGEN SAP'!F14)</f>
        <v xml:space="preserve"> </v>
      </c>
      <c r="O14" s="17" t="str">
        <f>'[1]MOD.VALORAC.ECON-ORIGEN SAP'!O14</f>
        <v>(Validez de la oferta: 06 meses)</v>
      </c>
      <c r="P14" s="18"/>
      <c r="Q14" s="19"/>
    </row>
    <row r="15" spans="3:17" ht="21.6" thickBot="1" x14ac:dyDescent="0.35">
      <c r="C15" s="10" t="s">
        <v>8</v>
      </c>
      <c r="D15" s="14" t="str">
        <f>IF(ISBLANK('[1]MOD.VALORAC.ECON-ORIGEN SAP'!D15)," ",'[1]MOD.VALORAC.ECON-ORIGEN SAP'!D15)</f>
        <v>Contrato Abierto</v>
      </c>
    </row>
    <row r="16" spans="3:17" ht="29.4" customHeight="1" thickBot="1" x14ac:dyDescent="0.35">
      <c r="C16" s="10" t="s">
        <v>9</v>
      </c>
      <c r="D16" s="14" t="str">
        <f>IF(ISBLANK('[1]MOD.VALORAC.ECON-ORIGEN SAP'!D16)," ",'[1]MOD.VALORAC.ECON-ORIGEN SAP'!D16)</f>
        <v>Catálogo</v>
      </c>
    </row>
    <row r="17" spans="2:17" ht="21.6" thickBot="1" x14ac:dyDescent="0.35">
      <c r="J17" s="20" t="s">
        <v>10</v>
      </c>
      <c r="K17" s="21"/>
      <c r="L17" s="21"/>
      <c r="M17" s="21"/>
      <c r="N17" s="21"/>
      <c r="O17" s="21"/>
      <c r="P17" s="21"/>
      <c r="Q17" s="21"/>
    </row>
    <row r="18" spans="2:17" ht="72" customHeight="1" thickBot="1" x14ac:dyDescent="0.35">
      <c r="B18" s="22" t="s">
        <v>11</v>
      </c>
      <c r="C18" s="23" t="s">
        <v>12</v>
      </c>
      <c r="D18" s="24" t="s">
        <v>13</v>
      </c>
      <c r="E18" s="23" t="s">
        <v>14</v>
      </c>
      <c r="F18" s="23" t="s">
        <v>15</v>
      </c>
      <c r="G18" s="23" t="s">
        <v>16</v>
      </c>
      <c r="H18" s="23" t="s">
        <v>17</v>
      </c>
      <c r="I18" s="23" t="s">
        <v>18</v>
      </c>
      <c r="J18" s="23" t="s">
        <v>19</v>
      </c>
      <c r="K18" s="23" t="s">
        <v>20</v>
      </c>
      <c r="L18" s="23" t="s">
        <v>21</v>
      </c>
      <c r="M18" s="23" t="s">
        <v>22</v>
      </c>
      <c r="N18" s="23" t="s">
        <v>23</v>
      </c>
      <c r="O18" s="23" t="s">
        <v>24</v>
      </c>
      <c r="P18" s="25" t="s">
        <v>25</v>
      </c>
      <c r="Q18" s="25" t="s">
        <v>26</v>
      </c>
    </row>
    <row r="19" spans="2:17" ht="15" thickBot="1" x14ac:dyDescent="0.35">
      <c r="B19" s="22">
        <f>'[1]MOD.VALORAC.ECON-ORIGEN SAP'!$B19</f>
        <v>10</v>
      </c>
      <c r="C19" s="26" t="str">
        <f>IF(ISBLANK('[1]MOD.VALORAC.ECON-ORIGEN SAP'!$C19)," ",'[1]MOD.VALORAC.ECON-ORIGEN SAP'!$C19)</f>
        <v>23436223</v>
      </c>
      <c r="D19" s="27" t="str">
        <f>IF(ISBLANK('[1]MOD.VALORAC.ECON-ORIGEN SAP'!$D19)," ",'[1]MOD.VALORAC.ECON-ORIGEN SAP'!$D19)</f>
        <v>ANTICONGELANTE ACU-2300 AL 50%</v>
      </c>
      <c r="E19" s="28">
        <f>IF(ISBLANK('[1]MOD.VALORAC.ECON-ORIGEN SAP'!$E19)," ",'[1]MOD.VALORAC.ECON-ORIGEN SAP'!$E19)</f>
        <v>120000</v>
      </c>
      <c r="F19" s="26" t="str">
        <f>IF(ISBLANK('[1]MOD.VALORAC.ECON-ORIGEN SAP'!$F19)," ",'[1]MOD.VALORAC.ECON-ORIGEN SAP'!$F19)</f>
        <v>L</v>
      </c>
      <c r="G19" s="26" t="str">
        <f>IF(ISBLANK('[1]MOD.VALORAC.ECON-ORIGEN SAP'!$G19)," ",'[1]MOD.VALORAC.ECON-ORIGEN SAP'!$G19)</f>
        <v>17.04.2025</v>
      </c>
      <c r="H19" s="27" t="str">
        <f>IF(ISBLANK('[1]MOD.VALORAC.ECON-ORIGEN SAP'!$H19)," ",'[1]MOD.VALORAC.ECON-ORIGEN SAP'!$H19)</f>
        <v>R/13251</v>
      </c>
      <c r="I19" s="29"/>
      <c r="J19" s="30"/>
      <c r="K19" s="30">
        <v>1</v>
      </c>
      <c r="L19" s="26" t="str">
        <f>IF(ISBLANK('[1]MOD.VALORAC.ECON-ORIGEN SAP'!$L19)," ",'[1]MOD.VALORAC.ECON-ORIGEN SAP'!$L19)</f>
        <v>L</v>
      </c>
      <c r="M19" s="30"/>
      <c r="N19" s="26" t="str">
        <f>IF($D$16&lt;&gt;"Catálogo",30,"")</f>
        <v/>
      </c>
      <c r="O19" s="30"/>
      <c r="P19" s="31">
        <f>IFERROR(+IF(O19 &gt;E19,O19 *J19 /K19,J19 *E19 /K19 )," ")</f>
        <v>0</v>
      </c>
      <c r="Q19" s="31">
        <f>IFERROR((J19/K19)," ")</f>
        <v>0</v>
      </c>
    </row>
    <row r="20" spans="2:17" ht="15" thickBot="1" x14ac:dyDescent="0.35"/>
    <row r="21" spans="2:17" ht="15" thickBot="1" x14ac:dyDescent="0.35">
      <c r="C21" s="32"/>
      <c r="D21" s="33" t="s">
        <v>27</v>
      </c>
      <c r="E21" s="34"/>
      <c r="F21" s="34"/>
      <c r="G21" s="34"/>
      <c r="H21" s="34"/>
      <c r="I21" s="34"/>
      <c r="J21" s="34"/>
      <c r="K21" s="34"/>
      <c r="L21" s="34"/>
      <c r="N21" s="35" t="s">
        <v>28</v>
      </c>
      <c r="O21" s="36"/>
      <c r="Q21" s="37">
        <f>SUM(P19:P19)</f>
        <v>0</v>
      </c>
    </row>
    <row r="22" spans="2:17" ht="15" thickBot="1" x14ac:dyDescent="0.35">
      <c r="D22" s="34"/>
      <c r="E22" s="34"/>
      <c r="F22" s="34"/>
      <c r="G22" s="34"/>
      <c r="H22" s="34"/>
      <c r="I22" s="34"/>
      <c r="J22" s="34"/>
      <c r="K22" s="34"/>
      <c r="L22" s="34"/>
      <c r="N22" s="35" t="s">
        <v>29</v>
      </c>
      <c r="O22" s="36"/>
      <c r="Q22" s="38">
        <f>COUNTA(J19:J19)</f>
        <v>0</v>
      </c>
    </row>
    <row r="23" spans="2:17" ht="15" thickBot="1" x14ac:dyDescent="0.35">
      <c r="N23" s="35" t="s">
        <v>30</v>
      </c>
      <c r="O23" s="36"/>
      <c r="Q23" s="39">
        <f>'[1]MOD.VALORAC.ECON-ORIGEN SAP'!Q1722</f>
        <v>1</v>
      </c>
    </row>
    <row r="24" spans="2:17" x14ac:dyDescent="0.3">
      <c r="C24" s="40"/>
      <c r="D24" s="41" t="s">
        <v>31</v>
      </c>
      <c r="E24" s="41"/>
      <c r="F24" s="41"/>
      <c r="G24" s="41"/>
      <c r="H24" s="41"/>
      <c r="I24" s="41"/>
      <c r="J24" s="42"/>
    </row>
    <row r="25" spans="2:17" x14ac:dyDescent="0.3">
      <c r="C25" s="40"/>
      <c r="D25" s="41" t="s">
        <v>32</v>
      </c>
      <c r="E25" s="41"/>
      <c r="F25" s="41"/>
      <c r="G25" s="41"/>
      <c r="H25" s="41"/>
      <c r="I25" s="41"/>
      <c r="J25" s="42"/>
    </row>
    <row r="26" spans="2:17" x14ac:dyDescent="0.3">
      <c r="C26" s="40"/>
      <c r="D26" s="41" t="s">
        <v>33</v>
      </c>
      <c r="E26" s="41"/>
      <c r="F26" s="41"/>
      <c r="G26" s="41"/>
      <c r="H26" s="41"/>
      <c r="I26" s="41"/>
      <c r="J26" s="42"/>
    </row>
    <row r="27" spans="2:17" x14ac:dyDescent="0.3">
      <c r="C27" s="40"/>
      <c r="D27" s="41" t="s">
        <v>34</v>
      </c>
      <c r="E27" s="41"/>
      <c r="F27" s="41"/>
      <c r="G27" s="41"/>
      <c r="H27" s="41"/>
      <c r="I27" s="41"/>
      <c r="J27" s="42"/>
    </row>
    <row r="28" spans="2:17" x14ac:dyDescent="0.3">
      <c r="C28" s="40"/>
      <c r="D28" s="41" t="s">
        <v>35</v>
      </c>
      <c r="E28" s="41"/>
      <c r="F28" s="41"/>
      <c r="G28" s="41"/>
      <c r="H28" s="41"/>
      <c r="I28" s="41"/>
      <c r="J28" s="42"/>
    </row>
    <row r="29" spans="2:17" x14ac:dyDescent="0.3">
      <c r="C29" s="40"/>
      <c r="D29" s="41" t="s">
        <v>36</v>
      </c>
      <c r="E29" s="41"/>
      <c r="F29" s="41"/>
      <c r="G29" s="41"/>
      <c r="H29" s="41"/>
      <c r="I29" s="41"/>
      <c r="J29" s="42"/>
    </row>
  </sheetData>
  <sheetProtection algorithmName="SHA-512" hashValue="kbtCSSMvUMWDSF75j0YSN1wgesGNU3PtyUTGaXIab+HIt1JLS8v1ZWKdu0xdAINF/BjjCnfHhxUNFb+d6mOK+A==" saltValue="7mAQVGNRFKCiUUIf76RIXg==" spinCount="100000" sheet="1" objects="1" scenarios="1" selectLockedCells="1"/>
  <mergeCells count="18">
    <mergeCell ref="D24:J24"/>
    <mergeCell ref="D25:J25"/>
    <mergeCell ref="D26:J26"/>
    <mergeCell ref="D27:J27"/>
    <mergeCell ref="D28:J28"/>
    <mergeCell ref="D29:J29"/>
    <mergeCell ref="O14:Q14"/>
    <mergeCell ref="J17:Q17"/>
    <mergeCell ref="D21:L22"/>
    <mergeCell ref="N21:O21"/>
    <mergeCell ref="N22:O22"/>
    <mergeCell ref="N23:O23"/>
    <mergeCell ref="D5:O5"/>
    <mergeCell ref="D6:O6"/>
    <mergeCell ref="D8:G8"/>
    <mergeCell ref="H8:J8"/>
    <mergeCell ref="K8:L8"/>
    <mergeCell ref="F10:L10"/>
  </mergeCells>
  <dataValidations count="8">
    <dataValidation type="whole" allowBlank="1" showInputMessage="1" showErrorMessage="1" promptTitle="PLAZO_1A_ENTREGA" prompt="El plazo de 1ª entrega debe ser igual o superior a 15 días." sqref="M19" xr:uid="{50E8C6A4-C1EA-48AF-8413-F362F02F9A8B}">
      <formula1>15</formula1>
      <formula2>1000</formula2>
    </dataValidation>
    <dataValidation allowBlank="1" showInputMessage="1" showErrorMessage="1" promptTitle="PRECIO_REFERENCIA" prompt="Introducir precio de cantidad de referencia, sin símbolo de euro" sqref="J18" xr:uid="{F77A04DF-AE16-4453-9AB5-F918110CC708}"/>
    <dataValidation allowBlank="1" showInputMessage="1" showErrorMessage="1" promptTitle="PLAZO_PRIM_ENTREG" prompt="El plazo de 1ª entrega debe ser igual o superior a 15 días." sqref="M18" xr:uid="{4BD7E83F-0B25-4E20-B71C-25AFB1D5EBA0}"/>
    <dataValidation allowBlank="1" showInputMessage="1" showErrorMessage="1" promptTitle="VALIDEZ_OFERTA" prompt="Introducir el número de meses durante los cuales la oferta tendrá validez" sqref="O14" xr:uid="{312883D7-3B71-4D1E-A876-AF2704B9BD40}"/>
    <dataValidation allowBlank="1" showInputMessage="1" showErrorMessage="1" promptTitle="Nombre_empresa" prompt="Introducir Nombre de empresa correspondiente al C.I.F. indicado." sqref="F10:L10" xr:uid="{F24D8305-1590-4F06-976E-025068830D59}"/>
    <dataValidation type="textLength" allowBlank="1" showInputMessage="1" showErrorMessage="1" promptTitle="CIF" prompt="Introducir Nº C.I.F. de la empresa - Modelo español (9 dígitos alfanuméricos)" sqref="E10" xr:uid="{7299A028-AF54-43A5-B5A6-F3E390A9D455}">
      <formula1>9</formula1>
      <formula2>9</formula2>
    </dataValidation>
    <dataValidation type="textLength" allowBlank="1" showInputMessage="1" showErrorMessage="1" promptTitle="DNI_NIE_PASAPORTE" prompt="Introducir D.N.I/N.I.E. o nº PASAPORTE del representante del proveedor" sqref="K8:L8" xr:uid="{B63AD537-36B5-4523-94E8-CD4DDF0497E7}">
      <formula1>0</formula1>
      <formula2>15</formula2>
    </dataValidation>
    <dataValidation type="textLength" allowBlank="1" showInputMessage="1" showErrorMessage="1" promptTitle="Nombre y apellidos" prompt="Nombre y apellidos (representante del proveedor)" sqref="D8:G8" xr:uid="{495B1596-FD1D-4142-BF58-1BE5AEEFB047}">
      <formula1>0</formula1>
      <formula2>250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38" fitToHeight="100" orientation="landscape" r:id="rId1"/>
  <headerFooter>
    <oddFooter>&amp;C&amp;P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MOD.VALORAC.ECON-DESTINO PROV.</vt:lpstr>
      <vt:lpstr>'MOD.VALORAC.ECON-DESTINO PROV.'!Área_de_impresión</vt:lpstr>
      <vt:lpstr>'MOD.VALORAC.ECON-DESTINO PROV.'!Títulos_a_imprimir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Paula Laredo Contreras</dc:creator>
  <cp:lastModifiedBy>Paula Laredo Contreras</cp:lastModifiedBy>
  <dcterms:created xsi:type="dcterms:W3CDTF">2024-10-17T12:27:55Z</dcterms:created>
  <dcterms:modified xsi:type="dcterms:W3CDTF">2024-10-17T12:28:33Z</dcterms:modified>
</cp:coreProperties>
</file>