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cl0458.nav.es\DRNA_Sur\Unidad_R\Grupos\03-Division MTTO\0302-Dpto. Mtto. Sector ACC\030206-Area CAL\03020600-Area\2024\EXP\SUR 24-015 - BATERÍAS (GBT)\Herón\18 - Otros\"/>
    </mc:Choice>
  </mc:AlternateContent>
  <xr:revisionPtr revIDLastSave="0" documentId="13_ncr:1_{4C1DDE9B-42C9-48A5-BC8F-2B4201C682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ADO BATERÍAS 2024" sheetId="1" r:id="rId1"/>
  </sheets>
  <definedNames>
    <definedName name="_xlnm._FilterDatabase" localSheetId="0" hidden="1">'LISTADO BATERÍAS 2024'!$A$2:$H$2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3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4" i="1"/>
  <c r="I3" i="1"/>
  <c r="G3" i="1"/>
  <c r="D3" i="1" s="1"/>
  <c r="G4" i="1"/>
  <c r="D4" i="1" s="1"/>
  <c r="G5" i="1"/>
  <c r="D5" i="1" s="1"/>
  <c r="G6" i="1"/>
  <c r="D6" i="1" s="1"/>
  <c r="G7" i="1"/>
  <c r="D7" i="1" s="1"/>
  <c r="G8" i="1"/>
  <c r="D8" i="1" s="1"/>
  <c r="G9" i="1"/>
  <c r="D9" i="1" s="1"/>
  <c r="G10" i="1"/>
  <c r="D10" i="1" s="1"/>
  <c r="G11" i="1"/>
  <c r="D11" i="1" s="1"/>
  <c r="G12" i="1"/>
  <c r="D12" i="1" s="1"/>
  <c r="G13" i="1"/>
  <c r="D13" i="1" s="1"/>
  <c r="G14" i="1"/>
  <c r="D14" i="1" s="1"/>
  <c r="G15" i="1"/>
  <c r="D15" i="1" s="1"/>
  <c r="G16" i="1"/>
  <c r="D16" i="1" s="1"/>
  <c r="G17" i="1"/>
  <c r="D17" i="1" s="1"/>
  <c r="G18" i="1"/>
  <c r="D18" i="1" s="1"/>
  <c r="G19" i="1"/>
  <c r="D19" i="1" s="1"/>
  <c r="G20" i="1"/>
  <c r="D20" i="1" s="1"/>
  <c r="G21" i="1"/>
  <c r="D21" i="1" s="1"/>
  <c r="G22" i="1"/>
  <c r="D22" i="1" s="1"/>
  <c r="G23" i="1"/>
  <c r="D23" i="1" s="1"/>
  <c r="G24" i="1"/>
  <c r="D24" i="1" s="1"/>
  <c r="G25" i="1"/>
  <c r="D25" i="1" s="1"/>
  <c r="G26" i="1"/>
  <c r="D26" i="1" s="1"/>
  <c r="G27" i="1"/>
  <c r="D27" i="1" s="1"/>
  <c r="G28" i="1"/>
  <c r="D28" i="1" s="1"/>
  <c r="G29" i="1"/>
  <c r="D29" i="1" s="1"/>
  <c r="G30" i="1"/>
  <c r="D30" i="1" s="1"/>
  <c r="G31" i="1"/>
  <c r="D31" i="1" s="1"/>
  <c r="G32" i="1"/>
  <c r="D32" i="1" s="1"/>
  <c r="G33" i="1"/>
  <c r="D33" i="1" s="1"/>
  <c r="G34" i="1"/>
  <c r="D34" i="1" s="1"/>
  <c r="G35" i="1"/>
  <c r="D35" i="1" s="1"/>
  <c r="G36" i="1"/>
  <c r="D36" i="1" s="1"/>
  <c r="G37" i="1"/>
  <c r="D37" i="1" s="1"/>
  <c r="G38" i="1"/>
  <c r="D38" i="1" s="1"/>
  <c r="G39" i="1"/>
  <c r="D39" i="1" s="1"/>
  <c r="G40" i="1"/>
  <c r="D40" i="1" s="1"/>
  <c r="G41" i="1"/>
  <c r="D41" i="1" s="1"/>
  <c r="G42" i="1"/>
  <c r="D42" i="1" s="1"/>
  <c r="G43" i="1"/>
  <c r="D43" i="1" s="1"/>
  <c r="G44" i="1"/>
  <c r="D44" i="1" s="1"/>
  <c r="G46" i="1"/>
  <c r="D46" i="1" s="1"/>
  <c r="G45" i="1"/>
  <c r="D45" i="1" s="1"/>
  <c r="G47" i="1"/>
  <c r="D47" i="1" s="1"/>
  <c r="G48" i="1"/>
  <c r="D48" i="1" s="1"/>
  <c r="G49" i="1"/>
  <c r="D49" i="1" s="1"/>
  <c r="G50" i="1"/>
  <c r="D50" i="1" s="1"/>
  <c r="G51" i="1"/>
  <c r="D51" i="1" s="1"/>
  <c r="G52" i="1"/>
  <c r="D52" i="1" s="1"/>
  <c r="G53" i="1"/>
  <c r="D53" i="1" s="1"/>
  <c r="G54" i="1"/>
  <c r="D54" i="1" s="1"/>
  <c r="G55" i="1"/>
  <c r="D55" i="1" s="1"/>
  <c r="G56" i="1"/>
  <c r="D56" i="1" s="1"/>
  <c r="G57" i="1"/>
  <c r="D57" i="1" s="1"/>
  <c r="G58" i="1"/>
  <c r="D58" i="1" s="1"/>
  <c r="G59" i="1"/>
  <c r="D59" i="1" s="1"/>
  <c r="G60" i="1"/>
  <c r="D60" i="1" s="1"/>
  <c r="G61" i="1"/>
  <c r="D61" i="1" s="1"/>
  <c r="G62" i="1"/>
  <c r="D62" i="1" s="1"/>
  <c r="G63" i="1"/>
  <c r="D63" i="1" s="1"/>
  <c r="G64" i="1"/>
  <c r="D64" i="1" s="1"/>
  <c r="G65" i="1"/>
  <c r="D65" i="1" s="1"/>
  <c r="G66" i="1"/>
  <c r="D66" i="1" s="1"/>
  <c r="G67" i="1"/>
  <c r="D67" i="1" s="1"/>
  <c r="G68" i="1"/>
  <c r="D68" i="1" s="1"/>
  <c r="G69" i="1"/>
  <c r="D69" i="1" s="1"/>
  <c r="G70" i="1"/>
  <c r="D70" i="1" s="1"/>
  <c r="G71" i="1"/>
  <c r="D71" i="1" s="1"/>
  <c r="G72" i="1"/>
  <c r="D72" i="1" s="1"/>
  <c r="G73" i="1"/>
  <c r="D73" i="1" s="1"/>
  <c r="G74" i="1"/>
  <c r="D74" i="1" s="1"/>
  <c r="G75" i="1"/>
  <c r="D75" i="1" s="1"/>
  <c r="G76" i="1"/>
  <c r="D76" i="1" s="1"/>
  <c r="G77" i="1"/>
  <c r="D77" i="1" s="1"/>
  <c r="G78" i="1"/>
  <c r="D78" i="1" s="1"/>
  <c r="G79" i="1"/>
  <c r="D79" i="1" s="1"/>
  <c r="G80" i="1"/>
  <c r="D80" i="1" s="1"/>
  <c r="G81" i="1"/>
  <c r="D81" i="1" s="1"/>
  <c r="D83" i="1" l="1"/>
</calcChain>
</file>

<file path=xl/sharedStrings.xml><?xml version="1.0" encoding="utf-8"?>
<sst xmlns="http://schemas.openxmlformats.org/spreadsheetml/2006/main" count="93" uniqueCount="93">
  <si>
    <t>Ref Enaire</t>
  </si>
  <si>
    <t>Ref Proveedor</t>
  </si>
  <si>
    <t>BATERÍA 12V 100Ah 330x170X215mm</t>
  </si>
  <si>
    <t xml:space="preserve">BATERÍA EMISA MP30 1,2V 32Ah </t>
  </si>
  <si>
    <t>BATERÍA ENERSYS POWERSAFE 12V62F 12V 62Ah  + KIT CONEXIONES</t>
  </si>
  <si>
    <t>BATERÍA ENERSYS POWERSAFE 2V 400Ah + KIT CONEXIONES (195x210x240mm)</t>
  </si>
  <si>
    <t>BATERÍA ENERSYS POWERSAFE 6V 105Ah + KIT CONEXIONES (195x185x230mm)</t>
  </si>
  <si>
    <t>BATERÍA ENERSYS POWERSAFE SBS C11 12V 92Ah  (395x105x264mm) (2xM6 M) + KIT CONEXIONES</t>
  </si>
  <si>
    <t>BATERÍA EXIDE/TUDOR SGV-12/100 12VDC 91A/h 32x20,5x28cm</t>
  </si>
  <si>
    <t>BATERÍA FIAM HIGHLITE 12 FLB 140 P 12V 40Ah  197x165x170mm + KIT CONEXIONES M-6</t>
  </si>
  <si>
    <t>BATERÍA FIAM HIGHLITE 12 FLB 150 P 12V 40Ah  197x165x170mm + KIT CONEXIONES M-6</t>
  </si>
  <si>
    <t>BATERÍA FULMEN INC 30 mod-22Q231BJS 12V 31,5Ah 190x200x180 mm + KIT CONEXIONES</t>
  </si>
  <si>
    <t>BATERÍA GENESIS NP65-12BFR 12V 65Ah</t>
  </si>
  <si>
    <t>BATERÍA INC 22Q231BSJ 12V 31,5Ah  197x180x170mm +  KIT CONEXIONES</t>
  </si>
  <si>
    <t>BATERÍA INC 22Q241BSJ 12V 41,5Ah  200x180x175mm + KIT CONEXIONES</t>
  </si>
  <si>
    <t>BATERÍA LIVEN LVL 55-12 12V 60Ah 229x138x2085mm + KIT CONEXIONES</t>
  </si>
  <si>
    <t>BATERÍA MARATHON L12V32 12v 32Ah 198x168x175mm + KIT CONEXIONES</t>
  </si>
  <si>
    <t>BATERÍA MARATHON L6V110 6V 112Ah 272X166X190</t>
  </si>
  <si>
    <t>BATERÍA MARATHON M12V105 12V 105Ah + KIT CONEXIONES</t>
  </si>
  <si>
    <t>BATERÍA MARATHON M12V125 12V 125Ah</t>
  </si>
  <si>
    <t>BATERÍA MARATHON M12V90FT 90Ah 12V + KIT CONEXIONES</t>
  </si>
  <si>
    <t>BATERÍA NS3 12V 9Ah 150x96x65mm CONEXIÓN FASTON 6,35</t>
  </si>
  <si>
    <t>BATERÍA POWERFIT S112/7.2S 12V 7,2Ah 150x96x65mm CONEXIÓN FASTON 6,35</t>
  </si>
  <si>
    <t>BATERÍA POWERFIT S512/38 12V 38Ah C20</t>
  </si>
  <si>
    <t>BATERÍA PROBATTERY BSLA-12500-CPB 12V 50Ah  200x180x165mm + KIT CONEXIONES</t>
  </si>
  <si>
    <t>BATERÍA RECARGABLE LINTERNA INTEC ET3600D 6.0V 35Ah</t>
  </si>
  <si>
    <t>BATERÍA RECTIFICADOR 12V 100Ah HERMÉTICA 350x170X220mm</t>
  </si>
  <si>
    <t>BATERÍA SAC SALICRU (48Vdc), YUASA, NPH 18-12 o similar, 12V, 18Ah, 181x76x168mm, Terminal Q07</t>
  </si>
  <si>
    <t>BATERÍA SAI/UPS, SOCOMEC SICON UPS, BP-002, 48V, 5A</t>
  </si>
  <si>
    <t>BATERÍA SERVIDOR DELL  POWEREDGE D400P-01 R300</t>
  </si>
  <si>
    <t>BATERÍA SERVIDOR DELL POWEREDGE, R300 D400P-01 ASSY,PWR SPLY, 400W DLT</t>
  </si>
  <si>
    <t>BATERÍA SONNENSCHEIN A412/50 12V 50Ah + KIT CONEXIONES</t>
  </si>
  <si>
    <t>BATERÍA SONNENSCHEIN A512/140 12V 140Ah 195x222x482mm + KIT CONEXIONES</t>
  </si>
  <si>
    <t>BATERÍA SONNENSCHEIN A612/100 12V 100Ah 204x273x358mm + KIT CONEXIONES</t>
  </si>
  <si>
    <t>BATERÍA SPRINTER XP12V2500</t>
  </si>
  <si>
    <t>BATERÍA SPRINTER XP12V3000</t>
  </si>
  <si>
    <t>BATERÍA SPRINTER XP6V1700</t>
  </si>
  <si>
    <t>BATERÍA SUNLIGHT SPX 12-150 12V 150Ah 172x239x477mm + KIT CONEXIONES</t>
  </si>
  <si>
    <t>BATERÍA TRANSCEPTOR PORTÁTIL AIRA, KNB-41, 9,6V,  1800mA</t>
  </si>
  <si>
    <t>BATERÍA U-POWER 100-12  -  12V/100Ah-10hr [Corriente inicial &gt; 25A]</t>
  </si>
  <si>
    <t>BATERÍA VICTRON ENERGY 12V 90Ah Ancho360 x Fondo 175 x Alto220mm</t>
  </si>
  <si>
    <t>BATERÍA YUASA NP24-12 12V 24Ah, 165x125x180mm</t>
  </si>
  <si>
    <t>BATERÍA YUASA NP7.2-12L 12V 7Ah 150x96x65mm CONEXIÓN FASTON 6,35</t>
  </si>
  <si>
    <t>BATERÍA YUASA SWL1100  12V 1100W + KIT CONEXIONES</t>
  </si>
  <si>
    <t>BATERÍA YUASA SWL780V 12V 130W + KIT CONEXIONES</t>
  </si>
  <si>
    <t>BORNE BATERÍA CON ABRAZADERA +/-</t>
  </si>
  <si>
    <t>CARGADOR DE BATERÍA, CBHF2 - XP, 48Vdc, 20A</t>
  </si>
  <si>
    <t>JUEGO PINZAS (RJ-NE) batería, 40A, tipo FERVE F427</t>
  </si>
  <si>
    <t xml:space="preserve">LINTERNA RECARGABLE LED 10000 lm + MALITÍN 16x4x3cm </t>
  </si>
  <si>
    <t>PACK BATERÍA RECARGABLE, AAA x 2, C_CONECTOR, 2,4V, 700mAh</t>
  </si>
  <si>
    <t>PACK BATERÍAS (RBC11) PARA SAI APC SMART-UPS XL 2200VA</t>
  </si>
  <si>
    <t>PACK BATERÍAS SAI APC SMART-SAI RT 2000 VA 230V BATTERY PACK SURT 48XLBP</t>
  </si>
  <si>
    <t>PILA  R03(AAA) 1000mAh (B4) RECARGABLE</t>
  </si>
  <si>
    <t>PILA ALCALINA LR03- AAA, 1,5V</t>
  </si>
  <si>
    <t>PILA ALCALINA LR06- AA, 1,5V</t>
  </si>
  <si>
    <t>PILA ALCALINA LR14, 1,5V</t>
  </si>
  <si>
    <t>PILA ALCALINA LR20, 1,5V</t>
  </si>
  <si>
    <t>PILA ALCALINA LR44, 1,5V</t>
  </si>
  <si>
    <t>PILA ALCALINA N MN9100-LR1 1,5V</t>
  </si>
  <si>
    <t>Pila ALCALINA PB-HG, LRV0,8 - 23AE, 12V</t>
  </si>
  <si>
    <t>PILA ALKALINA 6LR61, 9V</t>
  </si>
  <si>
    <t>PILA KEEPER HP-5134 3,6V 3 pin</t>
  </si>
  <si>
    <t>PILA LI-ION 3,7V 3000mAh (11,1W) RECARGABLE</t>
  </si>
  <si>
    <t>PILA LITIO CR1220 3V</t>
  </si>
  <si>
    <t>PILA LITIO CR1616 3V</t>
  </si>
  <si>
    <t>PILA LITIO CR1632 3V</t>
  </si>
  <si>
    <t>PILA LITIO CR2016 3V</t>
  </si>
  <si>
    <t>PILA LITIO CR2025 3V</t>
  </si>
  <si>
    <t>PILA LITIO CR2032 3V</t>
  </si>
  <si>
    <t>PILA NI-MH AAA 1000mAh HR03 1,2V RECARGABLE</t>
  </si>
  <si>
    <t>PILA NI-MH VARTA 2/V150H 2,4V RECARGABLE</t>
  </si>
  <si>
    <t>PILA NI-MH VARTA V6HR 1,2V RECARGABLE</t>
  </si>
  <si>
    <t>PILA SAFT LS 14250 3,6V</t>
  </si>
  <si>
    <t>BATERÍA PBC150-12 12V 150Ah</t>
  </si>
  <si>
    <t>BATERÍA CSB GP12260 12V 26Ah  F2 166x175x125mm + KIT CONEXIONES</t>
  </si>
  <si>
    <t>MI DESCRIPCION</t>
  </si>
  <si>
    <t>% en nº</t>
  </si>
  <si>
    <t>% real ponderado</t>
  </si>
  <si>
    <t>Total Oferta</t>
  </si>
  <si>
    <t>NOTA</t>
  </si>
  <si>
    <t xml:space="preserve">Se solicitan precios unitarios por desconocimiento de la Unidad Mínima de Pedido (MOU) </t>
  </si>
  <si>
    <t>En caso de ofertar algún producto como Unidad Mínima de Pedido (MOU) debe ser especificado en la oferta en caso contrario se tomará como unitario el precio ofertado. (Ej: Blister 4 uds)</t>
  </si>
  <si>
    <t>BATERÍA SUNLIGHT SP 12-55 12V 55Ah 138x227x229mm + KIT CONEXIONES</t>
  </si>
  <si>
    <t>BATERÍA TRANSCEPTOR PORTÁTIL KENWOOD KNB-29 NI-MH 7.2 Vcc 1500mAh</t>
  </si>
  <si>
    <t>BATERÍA MARATHON XL 12V70 + KIT CONEXIONES (170x260x220mm)</t>
  </si>
  <si>
    <t>BATERÍA MARATHON XL 6V 180 + KIT CONEXIONES 309X172X241</t>
  </si>
  <si>
    <t>BATERÍA POWERFIT S512/9 SR + KIT CONEXIONES</t>
  </si>
  <si>
    <t>PILA NI-MH VARTA AA 2100 mAh 1,2V RECARGABLE</t>
  </si>
  <si>
    <t>Unidades</t>
  </si>
  <si>
    <t xml:space="preserve">Ponderacion </t>
  </si>
  <si>
    <t>Precio Unitario
Ofertado</t>
  </si>
  <si>
    <t>Precio Unitario
Ponderado</t>
  </si>
  <si>
    <t>LISTADO DE PRODUCTOS A PRESUPUESTAR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</si>
</sst>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00\ _€"/>
  </numFmts>
  <fonts count="1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2060"/>
      <name val="ENAIRE Titillium Semibold"/>
      <family val="3"/>
    </font>
    <font>
      <sz val="12"/>
      <color theme="1"/>
      <name val="ENAIRE Titillium Semibold"/>
      <family val="3"/>
    </font>
    <font>
      <sz val="12"/>
      <color theme="4" tint="-0.499984740745262"/>
      <name val="ENAIRE Titillium Semibold"/>
      <family val="3"/>
    </font>
    <font>
      <sz val="11"/>
      <color theme="1"/>
      <name val="Calibri"/>
      <charset val="134"/>
      <scheme val="minor"/>
    </font>
    <font>
      <sz val="10"/>
      <color rgb="FFFF0000"/>
      <name val="ENAIRE Titillium Bold"/>
      <family val="3"/>
    </font>
    <font>
      <sz val="12"/>
      <color rgb="FFFF0000"/>
      <name val="ENAIRE Titillium Semibold"/>
      <family val="3"/>
    </font>
    <font>
      <b/>
      <sz val="12"/>
      <color rgb="FFFF0000"/>
      <name val="ENAIRE Titillium Semibold"/>
      <family val="3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CCFF9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uble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1" fontId="3" fillId="3" borderId="1" xfId="3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vertical="center" wrapText="1"/>
    </xf>
    <xf numFmtId="10" fontId="5" fillId="0" borderId="1" xfId="2" applyNumberFormat="1" applyFont="1" applyBorder="1" applyAlignment="1">
      <alignment horizontal="center" vertical="center" wrapText="1"/>
    </xf>
    <xf numFmtId="1" fontId="4" fillId="0" borderId="0" xfId="1" applyNumberFormat="1" applyFont="1" applyAlignment="1">
      <alignment vertical="center" wrapText="1"/>
    </xf>
    <xf numFmtId="1" fontId="3" fillId="0" borderId="0" xfId="1" applyNumberFormat="1" applyFont="1" applyAlignment="1">
      <alignment vertical="center" wrapText="1"/>
    </xf>
    <xf numFmtId="0" fontId="2" fillId="0" borderId="0" xfId="1" applyAlignment="1">
      <alignment vertical="center" wrapText="1"/>
    </xf>
    <xf numFmtId="1" fontId="2" fillId="0" borderId="0" xfId="1" applyNumberFormat="1" applyAlignment="1">
      <alignment vertical="center" wrapText="1"/>
    </xf>
    <xf numFmtId="1" fontId="5" fillId="0" borderId="1" xfId="2" applyNumberFormat="1" applyFont="1" applyBorder="1" applyAlignment="1">
      <alignment horizontal="center" vertical="center" wrapText="1"/>
    </xf>
    <xf numFmtId="10" fontId="7" fillId="0" borderId="1" xfId="4" applyNumberFormat="1" applyFont="1" applyBorder="1" applyAlignment="1" applyProtection="1">
      <alignment horizontal="center" vertical="center" wrapText="1"/>
    </xf>
    <xf numFmtId="0" fontId="8" fillId="0" borderId="0" xfId="1" applyFont="1" applyAlignment="1">
      <alignment vertical="center" wrapText="1"/>
    </xf>
    <xf numFmtId="0" fontId="9" fillId="0" borderId="0" xfId="1" applyFont="1" applyAlignment="1">
      <alignment vertical="center" wrapText="1"/>
    </xf>
    <xf numFmtId="1" fontId="3" fillId="0" borderId="0" xfId="1" applyNumberFormat="1" applyFont="1" applyAlignment="1">
      <alignment horizontal="center" vertical="center" wrapText="1"/>
    </xf>
    <xf numFmtId="1" fontId="3" fillId="3" borderId="2" xfId="3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vertical="center" wrapText="1"/>
    </xf>
    <xf numFmtId="10" fontId="5" fillId="0" borderId="2" xfId="2" applyNumberFormat="1" applyFont="1" applyBorder="1" applyAlignment="1">
      <alignment horizontal="center" vertical="center" wrapText="1"/>
    </xf>
    <xf numFmtId="1" fontId="5" fillId="0" borderId="2" xfId="2" applyNumberFormat="1" applyFont="1" applyBorder="1" applyAlignment="1">
      <alignment horizontal="center" vertical="center" wrapText="1"/>
    </xf>
    <xf numFmtId="10" fontId="7" fillId="0" borderId="2" xfId="4" applyNumberFormat="1" applyFont="1" applyBorder="1" applyAlignment="1" applyProtection="1">
      <alignment horizontal="center" vertical="center" wrapText="1"/>
    </xf>
    <xf numFmtId="9" fontId="5" fillId="2" borderId="6" xfId="2" applyFont="1" applyFill="1" applyBorder="1" applyAlignment="1">
      <alignment horizontal="center" vertical="center" wrapText="1"/>
    </xf>
    <xf numFmtId="44" fontId="3" fillId="3" borderId="2" xfId="3" applyFont="1" applyFill="1" applyBorder="1" applyAlignment="1" applyProtection="1">
      <alignment horizontal="center" vertical="center" wrapText="1"/>
    </xf>
    <xf numFmtId="44" fontId="3" fillId="3" borderId="1" xfId="3" applyFont="1" applyFill="1" applyBorder="1" applyAlignment="1" applyProtection="1">
      <alignment horizontal="center" vertical="center" wrapText="1"/>
    </xf>
    <xf numFmtId="164" fontId="4" fillId="0" borderId="0" xfId="1" applyNumberFormat="1" applyFont="1" applyAlignment="1">
      <alignment vertical="center" wrapText="1"/>
    </xf>
    <xf numFmtId="164" fontId="2" fillId="0" borderId="0" xfId="1" applyNumberFormat="1" applyAlignment="1">
      <alignment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1" fontId="5" fillId="2" borderId="6" xfId="1" applyNumberFormat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1" fontId="5" fillId="2" borderId="6" xfId="2" applyNumberFormat="1" applyFont="1" applyFill="1" applyBorder="1" applyAlignment="1">
      <alignment horizontal="center" vertical="center" wrapText="1"/>
    </xf>
    <xf numFmtId="164" fontId="5" fillId="2" borderId="8" xfId="2" applyNumberFormat="1" applyFont="1" applyFill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164" fontId="3" fillId="3" borderId="10" xfId="3" applyNumberFormat="1" applyFont="1" applyFill="1" applyBorder="1" applyAlignment="1" applyProtection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1" fontId="3" fillId="3" borderId="13" xfId="3" applyNumberFormat="1" applyFont="1" applyFill="1" applyBorder="1" applyAlignment="1">
      <alignment horizontal="center" vertical="center" wrapText="1"/>
    </xf>
    <xf numFmtId="0" fontId="5" fillId="0" borderId="13" xfId="1" applyFont="1" applyBorder="1" applyAlignment="1">
      <alignment vertical="center" wrapText="1"/>
    </xf>
    <xf numFmtId="10" fontId="5" fillId="0" borderId="13" xfId="2" applyNumberFormat="1" applyFont="1" applyBorder="1" applyAlignment="1">
      <alignment horizontal="center" vertical="center" wrapText="1"/>
    </xf>
    <xf numFmtId="1" fontId="5" fillId="0" borderId="13" xfId="2" applyNumberFormat="1" applyFont="1" applyBorder="1" applyAlignment="1">
      <alignment horizontal="center" vertical="center" wrapText="1"/>
    </xf>
    <xf numFmtId="44" fontId="4" fillId="0" borderId="13" xfId="1" applyNumberFormat="1" applyFont="1" applyBorder="1" applyAlignment="1">
      <alignment vertical="center" wrapText="1"/>
    </xf>
    <xf numFmtId="164" fontId="3" fillId="3" borderId="14" xfId="3" applyNumberFormat="1" applyFont="1" applyFill="1" applyBorder="1" applyAlignment="1" applyProtection="1">
      <alignment horizontal="center" vertical="center" wrapText="1"/>
    </xf>
  </cellXfs>
  <cellStyles count="5">
    <cellStyle name="Moneda 2" xfId="3" xr:uid="{00000000-0005-0000-0000-000000000000}"/>
    <cellStyle name="Normal" xfId="0" builtinId="0"/>
    <cellStyle name="Normal 2" xfId="1" xr:uid="{00000000-0005-0000-0000-000002000000}"/>
    <cellStyle name="Porcentaje" xfId="4" builtinId="5"/>
    <cellStyle name="Porcentaje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9"/>
  <sheetViews>
    <sheetView tabSelected="1" zoomScaleNormal="100" workbookViewId="0">
      <pane ySplit="1" topLeftCell="A72" activePane="bottomLeft" state="frozen"/>
      <selection pane="bottomLeft" activeCell="M84" sqref="M84"/>
    </sheetView>
  </sheetViews>
  <sheetFormatPr baseColWidth="10" defaultColWidth="6.7109375" defaultRowHeight="15"/>
  <cols>
    <col min="1" max="1" width="8.7109375" style="8" customWidth="1"/>
    <col min="2" max="2" width="12.140625" style="9" customWidth="1"/>
    <col min="3" max="3" width="101" style="8" customWidth="1"/>
    <col min="4" max="4" width="13.28515625" style="8" customWidth="1"/>
    <col min="5" max="5" width="13.28515625" style="9" customWidth="1"/>
    <col min="6" max="7" width="13.28515625" style="9" hidden="1" customWidth="1"/>
    <col min="8" max="8" width="19" style="8" customWidth="1"/>
    <col min="9" max="9" width="25.7109375" style="24" customWidth="1"/>
    <col min="10" max="16384" width="6.7109375" style="8"/>
  </cols>
  <sheetData>
    <row r="1" spans="1:9" s="2" customFormat="1" ht="15.75" customHeight="1" thickBot="1">
      <c r="A1" s="25" t="s">
        <v>92</v>
      </c>
      <c r="B1" s="26"/>
      <c r="C1" s="26"/>
      <c r="D1" s="26"/>
      <c r="E1" s="26"/>
      <c r="F1" s="26"/>
      <c r="G1" s="26"/>
      <c r="H1" s="26"/>
      <c r="I1" s="27"/>
    </row>
    <row r="2" spans="1:9" s="2" customFormat="1" ht="30" customHeight="1" thickBot="1">
      <c r="A2" s="28" t="s">
        <v>0</v>
      </c>
      <c r="B2" s="29" t="s">
        <v>1</v>
      </c>
      <c r="C2" s="30" t="s">
        <v>75</v>
      </c>
      <c r="D2" s="20" t="s">
        <v>89</v>
      </c>
      <c r="E2" s="31" t="s">
        <v>88</v>
      </c>
      <c r="F2" s="31" t="s">
        <v>76</v>
      </c>
      <c r="G2" s="31" t="s">
        <v>77</v>
      </c>
      <c r="H2" s="20" t="s">
        <v>90</v>
      </c>
      <c r="I2" s="32" t="s">
        <v>91</v>
      </c>
    </row>
    <row r="3" spans="1:9" s="2" customFormat="1" ht="30" customHeight="1" thickTop="1">
      <c r="A3" s="33">
        <v>1</v>
      </c>
      <c r="B3" s="15"/>
      <c r="C3" s="16" t="s">
        <v>2</v>
      </c>
      <c r="D3" s="17">
        <f t="shared" ref="D3:D34" si="0">G3</f>
        <v>8.368200836820083E-3</v>
      </c>
      <c r="E3" s="18">
        <v>1</v>
      </c>
      <c r="F3" s="18">
        <v>40</v>
      </c>
      <c r="G3" s="19">
        <f t="shared" ref="G3:G34" si="1">IF(F3="","",F3/SUM($F$3:$F$1049))</f>
        <v>8.368200836820083E-3</v>
      </c>
      <c r="H3" s="21"/>
      <c r="I3" s="34">
        <f>(D3*H3)</f>
        <v>0</v>
      </c>
    </row>
    <row r="4" spans="1:9" s="2" customFormat="1" ht="30" customHeight="1">
      <c r="A4" s="35">
        <v>2</v>
      </c>
      <c r="B4" s="3"/>
      <c r="C4" s="4" t="s">
        <v>74</v>
      </c>
      <c r="D4" s="5">
        <f t="shared" si="0"/>
        <v>1.2552301255230125E-2</v>
      </c>
      <c r="E4" s="10">
        <v>1</v>
      </c>
      <c r="F4" s="10">
        <v>60</v>
      </c>
      <c r="G4" s="11">
        <f t="shared" si="1"/>
        <v>1.2552301255230125E-2</v>
      </c>
      <c r="H4" s="22"/>
      <c r="I4" s="34">
        <f>(D4*H4)</f>
        <v>0</v>
      </c>
    </row>
    <row r="5" spans="1:9" s="2" customFormat="1" ht="30" customHeight="1">
      <c r="A5" s="35">
        <v>3</v>
      </c>
      <c r="B5" s="3"/>
      <c r="C5" s="4" t="s">
        <v>3</v>
      </c>
      <c r="D5" s="5">
        <f t="shared" si="0"/>
        <v>1.8828451882845189E-2</v>
      </c>
      <c r="E5" s="10">
        <v>1</v>
      </c>
      <c r="F5" s="10">
        <v>90</v>
      </c>
      <c r="G5" s="11">
        <f t="shared" si="1"/>
        <v>1.8828451882845189E-2</v>
      </c>
      <c r="H5" s="22"/>
      <c r="I5" s="34">
        <f t="shared" ref="I5:I68" si="2">(D5*H5)</f>
        <v>0</v>
      </c>
    </row>
    <row r="6" spans="1:9" s="2" customFormat="1" ht="30" customHeight="1">
      <c r="A6" s="35">
        <v>4</v>
      </c>
      <c r="B6" s="3"/>
      <c r="C6" s="4" t="s">
        <v>4</v>
      </c>
      <c r="D6" s="5">
        <f t="shared" si="0"/>
        <v>2.0920502092050207E-3</v>
      </c>
      <c r="E6" s="10">
        <v>1</v>
      </c>
      <c r="F6" s="10">
        <v>10</v>
      </c>
      <c r="G6" s="11">
        <f t="shared" si="1"/>
        <v>2.0920502092050207E-3</v>
      </c>
      <c r="H6" s="22"/>
      <c r="I6" s="34">
        <f t="shared" si="2"/>
        <v>0</v>
      </c>
    </row>
    <row r="7" spans="1:9" s="2" customFormat="1" ht="30" customHeight="1">
      <c r="A7" s="35">
        <v>5</v>
      </c>
      <c r="B7" s="3"/>
      <c r="C7" s="4" t="s">
        <v>5</v>
      </c>
      <c r="D7" s="5">
        <f t="shared" si="0"/>
        <v>2.0920502092050207E-3</v>
      </c>
      <c r="E7" s="10">
        <v>1</v>
      </c>
      <c r="F7" s="10">
        <v>10</v>
      </c>
      <c r="G7" s="11">
        <f t="shared" si="1"/>
        <v>2.0920502092050207E-3</v>
      </c>
      <c r="H7" s="22"/>
      <c r="I7" s="34">
        <f t="shared" si="2"/>
        <v>0</v>
      </c>
    </row>
    <row r="8" spans="1:9" s="2" customFormat="1" ht="30" customHeight="1">
      <c r="A8" s="35">
        <v>6</v>
      </c>
      <c r="B8" s="3"/>
      <c r="C8" s="4" t="s">
        <v>6</v>
      </c>
      <c r="D8" s="5">
        <f t="shared" si="0"/>
        <v>2.0920502092050207E-3</v>
      </c>
      <c r="E8" s="10">
        <v>1</v>
      </c>
      <c r="F8" s="10">
        <v>10</v>
      </c>
      <c r="G8" s="11">
        <f t="shared" si="1"/>
        <v>2.0920502092050207E-3</v>
      </c>
      <c r="H8" s="22"/>
      <c r="I8" s="34">
        <f t="shared" si="2"/>
        <v>0</v>
      </c>
    </row>
    <row r="9" spans="1:9" s="2" customFormat="1" ht="30" customHeight="1">
      <c r="A9" s="35">
        <v>7</v>
      </c>
      <c r="B9" s="3"/>
      <c r="C9" s="4" t="s">
        <v>7</v>
      </c>
      <c r="D9" s="5">
        <f t="shared" si="0"/>
        <v>2.0920502092050207E-3</v>
      </c>
      <c r="E9" s="10">
        <v>1</v>
      </c>
      <c r="F9" s="10">
        <v>10</v>
      </c>
      <c r="G9" s="11">
        <f t="shared" si="1"/>
        <v>2.0920502092050207E-3</v>
      </c>
      <c r="H9" s="22"/>
      <c r="I9" s="34">
        <f t="shared" si="2"/>
        <v>0</v>
      </c>
    </row>
    <row r="10" spans="1:9" s="2" customFormat="1" ht="30" customHeight="1">
      <c r="A10" s="35">
        <v>8</v>
      </c>
      <c r="B10" s="3"/>
      <c r="C10" s="4" t="s">
        <v>8</v>
      </c>
      <c r="D10" s="5">
        <f t="shared" si="0"/>
        <v>1.4644351464435146E-2</v>
      </c>
      <c r="E10" s="10">
        <v>1</v>
      </c>
      <c r="F10" s="10">
        <v>70</v>
      </c>
      <c r="G10" s="11">
        <f t="shared" si="1"/>
        <v>1.4644351464435146E-2</v>
      </c>
      <c r="H10" s="22"/>
      <c r="I10" s="34">
        <f t="shared" si="2"/>
        <v>0</v>
      </c>
    </row>
    <row r="11" spans="1:9" s="2" customFormat="1" ht="30" customHeight="1">
      <c r="A11" s="35">
        <v>9</v>
      </c>
      <c r="B11" s="3"/>
      <c r="C11" s="4" t="s">
        <v>9</v>
      </c>
      <c r="D11" s="5">
        <f t="shared" si="0"/>
        <v>1.6736401673640166E-2</v>
      </c>
      <c r="E11" s="10">
        <v>1</v>
      </c>
      <c r="F11" s="10">
        <v>80</v>
      </c>
      <c r="G11" s="11">
        <f t="shared" si="1"/>
        <v>1.6736401673640166E-2</v>
      </c>
      <c r="H11" s="22"/>
      <c r="I11" s="34">
        <f t="shared" si="2"/>
        <v>0</v>
      </c>
    </row>
    <row r="12" spans="1:9" s="2" customFormat="1" ht="30" customHeight="1">
      <c r="A12" s="35">
        <v>10</v>
      </c>
      <c r="B12" s="3"/>
      <c r="C12" s="4" t="s">
        <v>10</v>
      </c>
      <c r="D12" s="5">
        <f t="shared" si="0"/>
        <v>1.6736401673640166E-2</v>
      </c>
      <c r="E12" s="10">
        <v>1</v>
      </c>
      <c r="F12" s="10">
        <v>80</v>
      </c>
      <c r="G12" s="11">
        <f t="shared" si="1"/>
        <v>1.6736401673640166E-2</v>
      </c>
      <c r="H12" s="22"/>
      <c r="I12" s="34">
        <f t="shared" si="2"/>
        <v>0</v>
      </c>
    </row>
    <row r="13" spans="1:9" s="2" customFormat="1" ht="30" customHeight="1">
      <c r="A13" s="35">
        <v>11</v>
      </c>
      <c r="B13" s="3"/>
      <c r="C13" s="4" t="s">
        <v>11</v>
      </c>
      <c r="D13" s="5">
        <f t="shared" si="0"/>
        <v>1.6736401673640166E-2</v>
      </c>
      <c r="E13" s="10">
        <v>1</v>
      </c>
      <c r="F13" s="10">
        <v>80</v>
      </c>
      <c r="G13" s="11">
        <f t="shared" si="1"/>
        <v>1.6736401673640166E-2</v>
      </c>
      <c r="H13" s="22"/>
      <c r="I13" s="34">
        <f t="shared" si="2"/>
        <v>0</v>
      </c>
    </row>
    <row r="14" spans="1:9" s="2" customFormat="1" ht="30" customHeight="1">
      <c r="A14" s="35">
        <v>12</v>
      </c>
      <c r="B14" s="3"/>
      <c r="C14" s="4" t="s">
        <v>12</v>
      </c>
      <c r="D14" s="5">
        <f t="shared" si="0"/>
        <v>1.4644351464435146E-2</v>
      </c>
      <c r="E14" s="10">
        <v>1</v>
      </c>
      <c r="F14" s="10">
        <v>70</v>
      </c>
      <c r="G14" s="11">
        <f t="shared" si="1"/>
        <v>1.4644351464435146E-2</v>
      </c>
      <c r="H14" s="22"/>
      <c r="I14" s="34">
        <f t="shared" si="2"/>
        <v>0</v>
      </c>
    </row>
    <row r="15" spans="1:9" s="2" customFormat="1" ht="30" customHeight="1">
      <c r="A15" s="35">
        <v>13</v>
      </c>
      <c r="B15" s="3"/>
      <c r="C15" s="4" t="s">
        <v>13</v>
      </c>
      <c r="D15" s="5">
        <f t="shared" si="0"/>
        <v>1.2552301255230125E-2</v>
      </c>
      <c r="E15" s="10">
        <v>1</v>
      </c>
      <c r="F15" s="10">
        <v>60</v>
      </c>
      <c r="G15" s="11">
        <f t="shared" si="1"/>
        <v>1.2552301255230125E-2</v>
      </c>
      <c r="H15" s="22"/>
      <c r="I15" s="34">
        <f t="shared" si="2"/>
        <v>0</v>
      </c>
    </row>
    <row r="16" spans="1:9" s="2" customFormat="1" ht="30" customHeight="1">
      <c r="A16" s="35">
        <v>14</v>
      </c>
      <c r="B16" s="3"/>
      <c r="C16" s="4" t="s">
        <v>14</v>
      </c>
      <c r="D16" s="5">
        <f t="shared" si="0"/>
        <v>1.2552301255230125E-2</v>
      </c>
      <c r="E16" s="10">
        <v>1</v>
      </c>
      <c r="F16" s="10">
        <v>60</v>
      </c>
      <c r="G16" s="11">
        <f t="shared" si="1"/>
        <v>1.2552301255230125E-2</v>
      </c>
      <c r="H16" s="22"/>
      <c r="I16" s="34">
        <f t="shared" si="2"/>
        <v>0</v>
      </c>
    </row>
    <row r="17" spans="1:9" s="2" customFormat="1" ht="30" customHeight="1">
      <c r="A17" s="35">
        <v>15</v>
      </c>
      <c r="B17" s="3"/>
      <c r="C17" s="4" t="s">
        <v>15</v>
      </c>
      <c r="D17" s="5">
        <f t="shared" si="0"/>
        <v>6.2761506276150627E-3</v>
      </c>
      <c r="E17" s="10">
        <v>1</v>
      </c>
      <c r="F17" s="10">
        <v>30</v>
      </c>
      <c r="G17" s="11">
        <f t="shared" si="1"/>
        <v>6.2761506276150627E-3</v>
      </c>
      <c r="H17" s="22"/>
      <c r="I17" s="34">
        <f t="shared" si="2"/>
        <v>0</v>
      </c>
    </row>
    <row r="18" spans="1:9" s="2" customFormat="1" ht="30" customHeight="1">
      <c r="A18" s="35">
        <v>16</v>
      </c>
      <c r="B18" s="3"/>
      <c r="C18" s="4" t="s">
        <v>84</v>
      </c>
      <c r="D18" s="5">
        <f t="shared" si="0"/>
        <v>1.4644351464435146E-2</v>
      </c>
      <c r="E18" s="10">
        <v>1</v>
      </c>
      <c r="F18" s="10">
        <v>70</v>
      </c>
      <c r="G18" s="11">
        <f t="shared" si="1"/>
        <v>1.4644351464435146E-2</v>
      </c>
      <c r="H18" s="22"/>
      <c r="I18" s="34">
        <f t="shared" si="2"/>
        <v>0</v>
      </c>
    </row>
    <row r="19" spans="1:9" s="2" customFormat="1" ht="30" customHeight="1">
      <c r="A19" s="35">
        <v>17</v>
      </c>
      <c r="B19" s="3"/>
      <c r="C19" s="4" t="s">
        <v>85</v>
      </c>
      <c r="D19" s="5">
        <f t="shared" si="0"/>
        <v>1.4644351464435146E-2</v>
      </c>
      <c r="E19" s="10">
        <v>1</v>
      </c>
      <c r="F19" s="10">
        <v>70</v>
      </c>
      <c r="G19" s="11">
        <f t="shared" si="1"/>
        <v>1.4644351464435146E-2</v>
      </c>
      <c r="H19" s="22"/>
      <c r="I19" s="34">
        <f t="shared" si="2"/>
        <v>0</v>
      </c>
    </row>
    <row r="20" spans="1:9" s="2" customFormat="1" ht="30" customHeight="1">
      <c r="A20" s="35">
        <v>18</v>
      </c>
      <c r="B20" s="3"/>
      <c r="C20" s="4" t="s">
        <v>16</v>
      </c>
      <c r="D20" s="5">
        <f t="shared" si="0"/>
        <v>1.4644351464435146E-2</v>
      </c>
      <c r="E20" s="10">
        <v>1</v>
      </c>
      <c r="F20" s="10">
        <v>70</v>
      </c>
      <c r="G20" s="11">
        <f t="shared" si="1"/>
        <v>1.4644351464435146E-2</v>
      </c>
      <c r="H20" s="22"/>
      <c r="I20" s="34">
        <f t="shared" si="2"/>
        <v>0</v>
      </c>
    </row>
    <row r="21" spans="1:9" s="2" customFormat="1" ht="30" customHeight="1">
      <c r="A21" s="35">
        <v>19</v>
      </c>
      <c r="B21" s="3"/>
      <c r="C21" s="4" t="s">
        <v>17</v>
      </c>
      <c r="D21" s="5">
        <f t="shared" si="0"/>
        <v>1.4644351464435146E-2</v>
      </c>
      <c r="E21" s="10">
        <v>1</v>
      </c>
      <c r="F21" s="10">
        <v>70</v>
      </c>
      <c r="G21" s="11">
        <f t="shared" si="1"/>
        <v>1.4644351464435146E-2</v>
      </c>
      <c r="H21" s="22"/>
      <c r="I21" s="34">
        <f t="shared" si="2"/>
        <v>0</v>
      </c>
    </row>
    <row r="22" spans="1:9" s="2" customFormat="1" ht="30" customHeight="1">
      <c r="A22" s="35">
        <v>20</v>
      </c>
      <c r="B22" s="3"/>
      <c r="C22" s="4" t="s">
        <v>18</v>
      </c>
      <c r="D22" s="5">
        <f t="shared" si="0"/>
        <v>1.4644351464435146E-2</v>
      </c>
      <c r="E22" s="10">
        <v>1</v>
      </c>
      <c r="F22" s="10">
        <v>70</v>
      </c>
      <c r="G22" s="11">
        <f t="shared" si="1"/>
        <v>1.4644351464435146E-2</v>
      </c>
      <c r="H22" s="22"/>
      <c r="I22" s="34">
        <f t="shared" si="2"/>
        <v>0</v>
      </c>
    </row>
    <row r="23" spans="1:9" s="2" customFormat="1" ht="30" customHeight="1">
      <c r="A23" s="35">
        <v>21</v>
      </c>
      <c r="B23" s="3"/>
      <c r="C23" s="4" t="s">
        <v>19</v>
      </c>
      <c r="D23" s="5">
        <f t="shared" si="0"/>
        <v>1.4644351464435146E-2</v>
      </c>
      <c r="E23" s="10">
        <v>1</v>
      </c>
      <c r="F23" s="10">
        <v>70</v>
      </c>
      <c r="G23" s="11">
        <f t="shared" si="1"/>
        <v>1.4644351464435146E-2</v>
      </c>
      <c r="H23" s="22"/>
      <c r="I23" s="34">
        <f t="shared" si="2"/>
        <v>0</v>
      </c>
    </row>
    <row r="24" spans="1:9" s="2" customFormat="1" ht="30" customHeight="1">
      <c r="A24" s="35">
        <v>22</v>
      </c>
      <c r="B24" s="3"/>
      <c r="C24" s="4" t="s">
        <v>20</v>
      </c>
      <c r="D24" s="5">
        <f t="shared" si="0"/>
        <v>1.4644351464435146E-2</v>
      </c>
      <c r="E24" s="10">
        <v>1</v>
      </c>
      <c r="F24" s="10">
        <v>70</v>
      </c>
      <c r="G24" s="11">
        <f t="shared" si="1"/>
        <v>1.4644351464435146E-2</v>
      </c>
      <c r="H24" s="22"/>
      <c r="I24" s="34">
        <f t="shared" si="2"/>
        <v>0</v>
      </c>
    </row>
    <row r="25" spans="1:9" s="2" customFormat="1" ht="30" customHeight="1">
      <c r="A25" s="35">
        <v>23</v>
      </c>
      <c r="B25" s="3"/>
      <c r="C25" s="4" t="s">
        <v>21</v>
      </c>
      <c r="D25" s="5">
        <f t="shared" si="0"/>
        <v>1.0460251046025104E-2</v>
      </c>
      <c r="E25" s="10">
        <v>1</v>
      </c>
      <c r="F25" s="10">
        <v>50</v>
      </c>
      <c r="G25" s="11">
        <f t="shared" si="1"/>
        <v>1.0460251046025104E-2</v>
      </c>
      <c r="H25" s="22"/>
      <c r="I25" s="34">
        <f t="shared" si="2"/>
        <v>0</v>
      </c>
    </row>
    <row r="26" spans="1:9" s="2" customFormat="1" ht="30" customHeight="1">
      <c r="A26" s="35">
        <v>24</v>
      </c>
      <c r="B26" s="3"/>
      <c r="C26" s="4" t="s">
        <v>73</v>
      </c>
      <c r="D26" s="5">
        <f t="shared" si="0"/>
        <v>1.6736401673640166E-2</v>
      </c>
      <c r="E26" s="10">
        <v>1</v>
      </c>
      <c r="F26" s="10">
        <v>80</v>
      </c>
      <c r="G26" s="11">
        <f t="shared" si="1"/>
        <v>1.6736401673640166E-2</v>
      </c>
      <c r="H26" s="22"/>
      <c r="I26" s="34">
        <f t="shared" si="2"/>
        <v>0</v>
      </c>
    </row>
    <row r="27" spans="1:9" s="2" customFormat="1" ht="30" customHeight="1">
      <c r="A27" s="35">
        <v>25</v>
      </c>
      <c r="B27" s="3"/>
      <c r="C27" s="4" t="s">
        <v>22</v>
      </c>
      <c r="D27" s="5">
        <f t="shared" si="0"/>
        <v>1.4644351464435146E-2</v>
      </c>
      <c r="E27" s="10">
        <v>1</v>
      </c>
      <c r="F27" s="10">
        <v>70</v>
      </c>
      <c r="G27" s="11">
        <f t="shared" si="1"/>
        <v>1.4644351464435146E-2</v>
      </c>
      <c r="H27" s="22"/>
      <c r="I27" s="34">
        <f t="shared" si="2"/>
        <v>0</v>
      </c>
    </row>
    <row r="28" spans="1:9" s="2" customFormat="1" ht="30" customHeight="1">
      <c r="A28" s="35">
        <v>26</v>
      </c>
      <c r="B28" s="3"/>
      <c r="C28" s="4" t="s">
        <v>23</v>
      </c>
      <c r="D28" s="5">
        <f t="shared" si="0"/>
        <v>1.6736401673640166E-2</v>
      </c>
      <c r="E28" s="10">
        <v>1</v>
      </c>
      <c r="F28" s="10">
        <v>80</v>
      </c>
      <c r="G28" s="11">
        <f t="shared" si="1"/>
        <v>1.6736401673640166E-2</v>
      </c>
      <c r="H28" s="22"/>
      <c r="I28" s="34">
        <f t="shared" si="2"/>
        <v>0</v>
      </c>
    </row>
    <row r="29" spans="1:9" s="2" customFormat="1" ht="30" customHeight="1">
      <c r="A29" s="35">
        <v>27</v>
      </c>
      <c r="B29" s="3"/>
      <c r="C29" s="4" t="s">
        <v>86</v>
      </c>
      <c r="D29" s="5">
        <f t="shared" si="0"/>
        <v>1.6736401673640166E-2</v>
      </c>
      <c r="E29" s="10">
        <v>1</v>
      </c>
      <c r="F29" s="10">
        <v>80</v>
      </c>
      <c r="G29" s="11">
        <f t="shared" si="1"/>
        <v>1.6736401673640166E-2</v>
      </c>
      <c r="H29" s="22"/>
      <c r="I29" s="34">
        <f t="shared" si="2"/>
        <v>0</v>
      </c>
    </row>
    <row r="30" spans="1:9" s="2" customFormat="1" ht="30" customHeight="1">
      <c r="A30" s="35">
        <v>28</v>
      </c>
      <c r="B30" s="3"/>
      <c r="C30" s="4" t="s">
        <v>24</v>
      </c>
      <c r="D30" s="5">
        <f t="shared" si="0"/>
        <v>1.8828451882845189E-2</v>
      </c>
      <c r="E30" s="10">
        <v>1</v>
      </c>
      <c r="F30" s="10">
        <v>90</v>
      </c>
      <c r="G30" s="11">
        <f t="shared" si="1"/>
        <v>1.8828451882845189E-2</v>
      </c>
      <c r="H30" s="22"/>
      <c r="I30" s="34">
        <f t="shared" si="2"/>
        <v>0</v>
      </c>
    </row>
    <row r="31" spans="1:9" s="2" customFormat="1" ht="30" customHeight="1">
      <c r="A31" s="35">
        <v>29</v>
      </c>
      <c r="B31" s="3"/>
      <c r="C31" s="4" t="s">
        <v>25</v>
      </c>
      <c r="D31" s="5">
        <f t="shared" si="0"/>
        <v>1.8828451882845189E-2</v>
      </c>
      <c r="E31" s="10">
        <v>1</v>
      </c>
      <c r="F31" s="10">
        <v>90</v>
      </c>
      <c r="G31" s="11">
        <f t="shared" si="1"/>
        <v>1.8828451882845189E-2</v>
      </c>
      <c r="H31" s="22"/>
      <c r="I31" s="34">
        <f t="shared" si="2"/>
        <v>0</v>
      </c>
    </row>
    <row r="32" spans="1:9" s="2" customFormat="1" ht="30" customHeight="1">
      <c r="A32" s="35">
        <v>30</v>
      </c>
      <c r="B32" s="3"/>
      <c r="C32" s="4" t="s">
        <v>26</v>
      </c>
      <c r="D32" s="5">
        <f t="shared" si="0"/>
        <v>1.2552301255230125E-2</v>
      </c>
      <c r="E32" s="10">
        <v>1</v>
      </c>
      <c r="F32" s="10">
        <v>60</v>
      </c>
      <c r="G32" s="11">
        <f t="shared" si="1"/>
        <v>1.2552301255230125E-2</v>
      </c>
      <c r="H32" s="22"/>
      <c r="I32" s="34">
        <f t="shared" si="2"/>
        <v>0</v>
      </c>
    </row>
    <row r="33" spans="1:9" s="2" customFormat="1" ht="30" customHeight="1">
      <c r="A33" s="35">
        <v>31</v>
      </c>
      <c r="B33" s="3"/>
      <c r="C33" s="4" t="s">
        <v>27</v>
      </c>
      <c r="D33" s="5">
        <f t="shared" si="0"/>
        <v>1.2552301255230125E-2</v>
      </c>
      <c r="E33" s="10">
        <v>1</v>
      </c>
      <c r="F33" s="10">
        <v>60</v>
      </c>
      <c r="G33" s="11">
        <f t="shared" si="1"/>
        <v>1.2552301255230125E-2</v>
      </c>
      <c r="H33" s="22"/>
      <c r="I33" s="34">
        <f t="shared" si="2"/>
        <v>0</v>
      </c>
    </row>
    <row r="34" spans="1:9" s="2" customFormat="1" ht="30" customHeight="1">
      <c r="A34" s="35">
        <v>32</v>
      </c>
      <c r="B34" s="3"/>
      <c r="C34" s="4" t="s">
        <v>28</v>
      </c>
      <c r="D34" s="5">
        <f t="shared" si="0"/>
        <v>1.2552301255230125E-2</v>
      </c>
      <c r="E34" s="10">
        <v>1</v>
      </c>
      <c r="F34" s="10">
        <v>60</v>
      </c>
      <c r="G34" s="11">
        <f t="shared" si="1"/>
        <v>1.2552301255230125E-2</v>
      </c>
      <c r="H34" s="22"/>
      <c r="I34" s="34">
        <f t="shared" si="2"/>
        <v>0</v>
      </c>
    </row>
    <row r="35" spans="1:9" s="2" customFormat="1" ht="30" customHeight="1">
      <c r="A35" s="35">
        <v>33</v>
      </c>
      <c r="B35" s="3"/>
      <c r="C35" s="4" t="s">
        <v>29</v>
      </c>
      <c r="D35" s="5">
        <f t="shared" ref="D35:D66" si="3">G35</f>
        <v>1.4644351464435146E-2</v>
      </c>
      <c r="E35" s="10">
        <v>1</v>
      </c>
      <c r="F35" s="10">
        <v>70</v>
      </c>
      <c r="G35" s="11">
        <f t="shared" ref="G35:G66" si="4">IF(F35="","",F35/SUM($F$3:$F$1049))</f>
        <v>1.4644351464435146E-2</v>
      </c>
      <c r="H35" s="22"/>
      <c r="I35" s="34">
        <f t="shared" si="2"/>
        <v>0</v>
      </c>
    </row>
    <row r="36" spans="1:9" s="2" customFormat="1" ht="30" customHeight="1">
      <c r="A36" s="35">
        <v>34</v>
      </c>
      <c r="B36" s="3"/>
      <c r="C36" s="4" t="s">
        <v>30</v>
      </c>
      <c r="D36" s="5">
        <f t="shared" si="3"/>
        <v>1.4644351464435146E-2</v>
      </c>
      <c r="E36" s="10">
        <v>1</v>
      </c>
      <c r="F36" s="10">
        <v>70</v>
      </c>
      <c r="G36" s="11">
        <f t="shared" si="4"/>
        <v>1.4644351464435146E-2</v>
      </c>
      <c r="H36" s="22"/>
      <c r="I36" s="34">
        <f t="shared" si="2"/>
        <v>0</v>
      </c>
    </row>
    <row r="37" spans="1:9" s="2" customFormat="1" ht="30" customHeight="1">
      <c r="A37" s="35">
        <v>35</v>
      </c>
      <c r="B37" s="3"/>
      <c r="C37" s="4" t="s">
        <v>31</v>
      </c>
      <c r="D37" s="5">
        <f t="shared" si="3"/>
        <v>1.8828451882845189E-2</v>
      </c>
      <c r="E37" s="10">
        <v>1</v>
      </c>
      <c r="F37" s="10">
        <v>90</v>
      </c>
      <c r="G37" s="11">
        <f t="shared" si="4"/>
        <v>1.8828451882845189E-2</v>
      </c>
      <c r="H37" s="22"/>
      <c r="I37" s="34">
        <f t="shared" si="2"/>
        <v>0</v>
      </c>
    </row>
    <row r="38" spans="1:9" s="2" customFormat="1" ht="30" customHeight="1">
      <c r="A38" s="35">
        <v>36</v>
      </c>
      <c r="B38" s="3"/>
      <c r="C38" s="4" t="s">
        <v>32</v>
      </c>
      <c r="D38" s="5">
        <f t="shared" si="3"/>
        <v>1.8828451882845189E-2</v>
      </c>
      <c r="E38" s="10">
        <v>1</v>
      </c>
      <c r="F38" s="10">
        <v>90</v>
      </c>
      <c r="G38" s="11">
        <f t="shared" si="4"/>
        <v>1.8828451882845189E-2</v>
      </c>
      <c r="H38" s="22"/>
      <c r="I38" s="34">
        <f t="shared" si="2"/>
        <v>0</v>
      </c>
    </row>
    <row r="39" spans="1:9" s="2" customFormat="1" ht="30" customHeight="1">
      <c r="A39" s="35">
        <v>37</v>
      </c>
      <c r="B39" s="3"/>
      <c r="C39" s="4" t="s">
        <v>33</v>
      </c>
      <c r="D39" s="5">
        <f t="shared" si="3"/>
        <v>1.8828451882845189E-2</v>
      </c>
      <c r="E39" s="10">
        <v>1</v>
      </c>
      <c r="F39" s="10">
        <v>90</v>
      </c>
      <c r="G39" s="11">
        <f t="shared" si="4"/>
        <v>1.8828451882845189E-2</v>
      </c>
      <c r="H39" s="22"/>
      <c r="I39" s="34">
        <f t="shared" si="2"/>
        <v>0</v>
      </c>
    </row>
    <row r="40" spans="1:9" s="2" customFormat="1" ht="30" customHeight="1">
      <c r="A40" s="35">
        <v>38</v>
      </c>
      <c r="B40" s="3"/>
      <c r="C40" s="4" t="s">
        <v>34</v>
      </c>
      <c r="D40" s="5">
        <f t="shared" si="3"/>
        <v>1.8828451882845189E-2</v>
      </c>
      <c r="E40" s="10">
        <v>1</v>
      </c>
      <c r="F40" s="10">
        <v>90</v>
      </c>
      <c r="G40" s="11">
        <f t="shared" si="4"/>
        <v>1.8828451882845189E-2</v>
      </c>
      <c r="H40" s="22"/>
      <c r="I40" s="34">
        <f t="shared" si="2"/>
        <v>0</v>
      </c>
    </row>
    <row r="41" spans="1:9" s="2" customFormat="1" ht="30" customHeight="1">
      <c r="A41" s="35">
        <v>39</v>
      </c>
      <c r="B41" s="3"/>
      <c r="C41" s="4" t="s">
        <v>35</v>
      </c>
      <c r="D41" s="5">
        <f t="shared" si="3"/>
        <v>1.8828451882845189E-2</v>
      </c>
      <c r="E41" s="10">
        <v>1</v>
      </c>
      <c r="F41" s="10">
        <v>90</v>
      </c>
      <c r="G41" s="11">
        <f t="shared" si="4"/>
        <v>1.8828451882845189E-2</v>
      </c>
      <c r="H41" s="22"/>
      <c r="I41" s="34">
        <f t="shared" si="2"/>
        <v>0</v>
      </c>
    </row>
    <row r="42" spans="1:9" s="2" customFormat="1" ht="30" customHeight="1">
      <c r="A42" s="35">
        <v>40</v>
      </c>
      <c r="B42" s="3"/>
      <c r="C42" s="4" t="s">
        <v>36</v>
      </c>
      <c r="D42" s="5">
        <f t="shared" si="3"/>
        <v>1.8828451882845189E-2</v>
      </c>
      <c r="E42" s="10">
        <v>1</v>
      </c>
      <c r="F42" s="10">
        <v>90</v>
      </c>
      <c r="G42" s="11">
        <f t="shared" si="4"/>
        <v>1.8828451882845189E-2</v>
      </c>
      <c r="H42" s="22"/>
      <c r="I42" s="34">
        <f t="shared" si="2"/>
        <v>0</v>
      </c>
    </row>
    <row r="43" spans="1:9" s="2" customFormat="1" ht="30" customHeight="1">
      <c r="A43" s="35">
        <v>41</v>
      </c>
      <c r="B43" s="3"/>
      <c r="C43" s="4" t="s">
        <v>82</v>
      </c>
      <c r="D43" s="5">
        <f t="shared" si="3"/>
        <v>1.8828451882845189E-2</v>
      </c>
      <c r="E43" s="10">
        <v>1</v>
      </c>
      <c r="F43" s="10">
        <v>90</v>
      </c>
      <c r="G43" s="11">
        <f t="shared" si="4"/>
        <v>1.8828451882845189E-2</v>
      </c>
      <c r="H43" s="22"/>
      <c r="I43" s="34">
        <f t="shared" si="2"/>
        <v>0</v>
      </c>
    </row>
    <row r="44" spans="1:9" s="2" customFormat="1" ht="30" customHeight="1">
      <c r="A44" s="35">
        <v>42</v>
      </c>
      <c r="B44" s="3"/>
      <c r="C44" s="4" t="s">
        <v>37</v>
      </c>
      <c r="D44" s="5">
        <f t="shared" si="3"/>
        <v>1.8828451882845189E-2</v>
      </c>
      <c r="E44" s="10">
        <v>1</v>
      </c>
      <c r="F44" s="10">
        <v>90</v>
      </c>
      <c r="G44" s="11">
        <f t="shared" si="4"/>
        <v>1.8828451882845189E-2</v>
      </c>
      <c r="H44" s="22"/>
      <c r="I44" s="34">
        <f t="shared" si="2"/>
        <v>0</v>
      </c>
    </row>
    <row r="45" spans="1:9" s="2" customFormat="1" ht="30" customHeight="1">
      <c r="A45" s="35">
        <v>44</v>
      </c>
      <c r="B45" s="3"/>
      <c r="C45" s="4" t="s">
        <v>38</v>
      </c>
      <c r="D45" s="5">
        <f t="shared" si="3"/>
        <v>1.6736401673640166E-2</v>
      </c>
      <c r="E45" s="10">
        <v>1</v>
      </c>
      <c r="F45" s="10">
        <v>80</v>
      </c>
      <c r="G45" s="11">
        <f t="shared" si="4"/>
        <v>1.6736401673640166E-2</v>
      </c>
      <c r="H45" s="22"/>
      <c r="I45" s="34">
        <f t="shared" si="2"/>
        <v>0</v>
      </c>
    </row>
    <row r="46" spans="1:9" s="2" customFormat="1" ht="30" customHeight="1">
      <c r="A46" s="35">
        <v>43</v>
      </c>
      <c r="B46" s="3"/>
      <c r="C46" s="4" t="s">
        <v>83</v>
      </c>
      <c r="D46" s="5">
        <f t="shared" si="3"/>
        <v>1.6736401673640166E-2</v>
      </c>
      <c r="E46" s="10">
        <v>1</v>
      </c>
      <c r="F46" s="10">
        <v>80</v>
      </c>
      <c r="G46" s="11">
        <f t="shared" si="4"/>
        <v>1.6736401673640166E-2</v>
      </c>
      <c r="H46" s="22"/>
      <c r="I46" s="34">
        <f t="shared" si="2"/>
        <v>0</v>
      </c>
    </row>
    <row r="47" spans="1:9" s="2" customFormat="1" ht="30" customHeight="1">
      <c r="A47" s="35">
        <v>46</v>
      </c>
      <c r="B47" s="3"/>
      <c r="C47" s="4" t="s">
        <v>39</v>
      </c>
      <c r="D47" s="5">
        <f t="shared" si="3"/>
        <v>8.368200836820083E-3</v>
      </c>
      <c r="E47" s="10">
        <v>1</v>
      </c>
      <c r="F47" s="10">
        <v>40</v>
      </c>
      <c r="G47" s="11">
        <f t="shared" si="4"/>
        <v>8.368200836820083E-3</v>
      </c>
      <c r="H47" s="22"/>
      <c r="I47" s="34">
        <f t="shared" si="2"/>
        <v>0</v>
      </c>
    </row>
    <row r="48" spans="1:9" s="2" customFormat="1" ht="30" customHeight="1">
      <c r="A48" s="35">
        <v>47</v>
      </c>
      <c r="B48" s="3"/>
      <c r="C48" s="4" t="s">
        <v>40</v>
      </c>
      <c r="D48" s="5">
        <f t="shared" si="3"/>
        <v>1.2552301255230125E-2</v>
      </c>
      <c r="E48" s="10">
        <v>1</v>
      </c>
      <c r="F48" s="10">
        <v>60</v>
      </c>
      <c r="G48" s="11">
        <f t="shared" si="4"/>
        <v>1.2552301255230125E-2</v>
      </c>
      <c r="H48" s="22"/>
      <c r="I48" s="34">
        <f t="shared" si="2"/>
        <v>0</v>
      </c>
    </row>
    <row r="49" spans="1:9" s="2" customFormat="1" ht="30" customHeight="1">
      <c r="A49" s="35">
        <v>48</v>
      </c>
      <c r="B49" s="3"/>
      <c r="C49" s="4" t="s">
        <v>41</v>
      </c>
      <c r="D49" s="5">
        <f t="shared" si="3"/>
        <v>1.2552301255230125E-2</v>
      </c>
      <c r="E49" s="10">
        <v>1</v>
      </c>
      <c r="F49" s="10">
        <v>60</v>
      </c>
      <c r="G49" s="11">
        <f t="shared" si="4"/>
        <v>1.2552301255230125E-2</v>
      </c>
      <c r="H49" s="22"/>
      <c r="I49" s="34">
        <f t="shared" si="2"/>
        <v>0</v>
      </c>
    </row>
    <row r="50" spans="1:9" s="2" customFormat="1" ht="30" customHeight="1">
      <c r="A50" s="35">
        <v>49</v>
      </c>
      <c r="B50" s="3"/>
      <c r="C50" s="4" t="s">
        <v>42</v>
      </c>
      <c r="D50" s="5">
        <f t="shared" si="3"/>
        <v>1.6736401673640166E-2</v>
      </c>
      <c r="E50" s="10">
        <v>1</v>
      </c>
      <c r="F50" s="10">
        <v>80</v>
      </c>
      <c r="G50" s="11">
        <f t="shared" si="4"/>
        <v>1.6736401673640166E-2</v>
      </c>
      <c r="H50" s="22"/>
      <c r="I50" s="34">
        <f t="shared" si="2"/>
        <v>0</v>
      </c>
    </row>
    <row r="51" spans="1:9" s="2" customFormat="1" ht="30" customHeight="1">
      <c r="A51" s="35">
        <v>50</v>
      </c>
      <c r="B51" s="3"/>
      <c r="C51" s="4" t="s">
        <v>43</v>
      </c>
      <c r="D51" s="5">
        <f t="shared" si="3"/>
        <v>1.0460251046025104E-2</v>
      </c>
      <c r="E51" s="10">
        <v>1</v>
      </c>
      <c r="F51" s="10">
        <v>50</v>
      </c>
      <c r="G51" s="11">
        <f t="shared" si="4"/>
        <v>1.0460251046025104E-2</v>
      </c>
      <c r="H51" s="22"/>
      <c r="I51" s="34">
        <f t="shared" si="2"/>
        <v>0</v>
      </c>
    </row>
    <row r="52" spans="1:9" s="2" customFormat="1" ht="30" customHeight="1">
      <c r="A52" s="35">
        <v>51</v>
      </c>
      <c r="B52" s="3"/>
      <c r="C52" s="4" t="s">
        <v>44</v>
      </c>
      <c r="D52" s="5">
        <f t="shared" si="3"/>
        <v>1.0460251046025104E-2</v>
      </c>
      <c r="E52" s="10">
        <v>1</v>
      </c>
      <c r="F52" s="10">
        <v>50</v>
      </c>
      <c r="G52" s="11">
        <f t="shared" si="4"/>
        <v>1.0460251046025104E-2</v>
      </c>
      <c r="H52" s="22"/>
      <c r="I52" s="34">
        <f t="shared" si="2"/>
        <v>0</v>
      </c>
    </row>
    <row r="53" spans="1:9" s="2" customFormat="1" ht="30" customHeight="1">
      <c r="A53" s="35">
        <v>52</v>
      </c>
      <c r="B53" s="3"/>
      <c r="C53" s="4" t="s">
        <v>45</v>
      </c>
      <c r="D53" s="5">
        <f t="shared" si="3"/>
        <v>1.6736401673640166E-2</v>
      </c>
      <c r="E53" s="10">
        <v>1</v>
      </c>
      <c r="F53" s="10">
        <v>80</v>
      </c>
      <c r="G53" s="11">
        <f t="shared" si="4"/>
        <v>1.6736401673640166E-2</v>
      </c>
      <c r="H53" s="22"/>
      <c r="I53" s="34">
        <f t="shared" si="2"/>
        <v>0</v>
      </c>
    </row>
    <row r="54" spans="1:9" s="2" customFormat="1" ht="30" customHeight="1">
      <c r="A54" s="35">
        <v>53</v>
      </c>
      <c r="B54" s="3"/>
      <c r="C54" s="4" t="s">
        <v>46</v>
      </c>
      <c r="D54" s="5">
        <f t="shared" si="3"/>
        <v>1.6736401673640166E-2</v>
      </c>
      <c r="E54" s="10">
        <v>1</v>
      </c>
      <c r="F54" s="10">
        <v>80</v>
      </c>
      <c r="G54" s="11">
        <f t="shared" si="4"/>
        <v>1.6736401673640166E-2</v>
      </c>
      <c r="H54" s="22"/>
      <c r="I54" s="34">
        <f t="shared" si="2"/>
        <v>0</v>
      </c>
    </row>
    <row r="55" spans="1:9" s="2" customFormat="1" ht="30" customHeight="1">
      <c r="A55" s="35">
        <v>54</v>
      </c>
      <c r="B55" s="3"/>
      <c r="C55" s="4" t="s">
        <v>47</v>
      </c>
      <c r="D55" s="5">
        <f t="shared" si="3"/>
        <v>1.2552301255230125E-2</v>
      </c>
      <c r="E55" s="10">
        <v>1</v>
      </c>
      <c r="F55" s="10">
        <v>60</v>
      </c>
      <c r="G55" s="11">
        <f t="shared" si="4"/>
        <v>1.2552301255230125E-2</v>
      </c>
      <c r="H55" s="22"/>
      <c r="I55" s="34">
        <f t="shared" si="2"/>
        <v>0</v>
      </c>
    </row>
    <row r="56" spans="1:9" s="2" customFormat="1" ht="30" customHeight="1">
      <c r="A56" s="35">
        <v>55</v>
      </c>
      <c r="B56" s="3"/>
      <c r="C56" s="4" t="s">
        <v>48</v>
      </c>
      <c r="D56" s="5">
        <f t="shared" si="3"/>
        <v>1.8828451882845189E-2</v>
      </c>
      <c r="E56" s="10">
        <v>1</v>
      </c>
      <c r="F56" s="10">
        <v>90</v>
      </c>
      <c r="G56" s="11">
        <f t="shared" si="4"/>
        <v>1.8828451882845189E-2</v>
      </c>
      <c r="H56" s="22"/>
      <c r="I56" s="34">
        <f t="shared" si="2"/>
        <v>0</v>
      </c>
    </row>
    <row r="57" spans="1:9" s="2" customFormat="1" ht="30" customHeight="1">
      <c r="A57" s="35">
        <v>56</v>
      </c>
      <c r="B57" s="3"/>
      <c r="C57" s="4" t="s">
        <v>49</v>
      </c>
      <c r="D57" s="5">
        <f t="shared" si="3"/>
        <v>1.8828451882845189E-2</v>
      </c>
      <c r="E57" s="10">
        <v>1</v>
      </c>
      <c r="F57" s="10">
        <v>90</v>
      </c>
      <c r="G57" s="11">
        <f t="shared" si="4"/>
        <v>1.8828451882845189E-2</v>
      </c>
      <c r="H57" s="22"/>
      <c r="I57" s="34">
        <f t="shared" si="2"/>
        <v>0</v>
      </c>
    </row>
    <row r="58" spans="1:9" s="2" customFormat="1" ht="30" customHeight="1">
      <c r="A58" s="35">
        <v>57</v>
      </c>
      <c r="B58" s="3"/>
      <c r="C58" s="4" t="s">
        <v>50</v>
      </c>
      <c r="D58" s="5">
        <f t="shared" si="3"/>
        <v>8.368200836820083E-3</v>
      </c>
      <c r="E58" s="10">
        <v>1</v>
      </c>
      <c r="F58" s="10">
        <v>40</v>
      </c>
      <c r="G58" s="11">
        <f t="shared" si="4"/>
        <v>8.368200836820083E-3</v>
      </c>
      <c r="H58" s="22"/>
      <c r="I58" s="34">
        <f t="shared" si="2"/>
        <v>0</v>
      </c>
    </row>
    <row r="59" spans="1:9" s="2" customFormat="1" ht="30" customHeight="1">
      <c r="A59" s="35">
        <v>58</v>
      </c>
      <c r="B59" s="3"/>
      <c r="C59" s="4" t="s">
        <v>51</v>
      </c>
      <c r="D59" s="5">
        <f t="shared" si="3"/>
        <v>8.368200836820083E-3</v>
      </c>
      <c r="E59" s="10">
        <v>1</v>
      </c>
      <c r="F59" s="10">
        <v>40</v>
      </c>
      <c r="G59" s="11">
        <f t="shared" si="4"/>
        <v>8.368200836820083E-3</v>
      </c>
      <c r="H59" s="22"/>
      <c r="I59" s="34">
        <f t="shared" si="2"/>
        <v>0</v>
      </c>
    </row>
    <row r="60" spans="1:9" s="2" customFormat="1" ht="30" customHeight="1">
      <c r="A60" s="35">
        <v>59</v>
      </c>
      <c r="B60" s="3"/>
      <c r="C60" s="4" t="s">
        <v>52</v>
      </c>
      <c r="D60" s="5">
        <f t="shared" si="3"/>
        <v>8.368200836820083E-3</v>
      </c>
      <c r="E60" s="10">
        <v>1</v>
      </c>
      <c r="F60" s="10">
        <v>40</v>
      </c>
      <c r="G60" s="11">
        <f t="shared" si="4"/>
        <v>8.368200836820083E-3</v>
      </c>
      <c r="H60" s="22"/>
      <c r="I60" s="34">
        <f t="shared" si="2"/>
        <v>0</v>
      </c>
    </row>
    <row r="61" spans="1:9" s="2" customFormat="1" ht="30" customHeight="1">
      <c r="A61" s="35">
        <v>60</v>
      </c>
      <c r="B61" s="3"/>
      <c r="C61" s="4" t="s">
        <v>53</v>
      </c>
      <c r="D61" s="5">
        <f t="shared" si="3"/>
        <v>8.368200836820083E-3</v>
      </c>
      <c r="E61" s="10">
        <v>1</v>
      </c>
      <c r="F61" s="10">
        <v>40</v>
      </c>
      <c r="G61" s="11">
        <f t="shared" si="4"/>
        <v>8.368200836820083E-3</v>
      </c>
      <c r="H61" s="22"/>
      <c r="I61" s="34">
        <f t="shared" si="2"/>
        <v>0</v>
      </c>
    </row>
    <row r="62" spans="1:9" s="2" customFormat="1" ht="30" customHeight="1">
      <c r="A62" s="35">
        <v>61</v>
      </c>
      <c r="B62" s="3"/>
      <c r="C62" s="4" t="s">
        <v>54</v>
      </c>
      <c r="D62" s="5">
        <f t="shared" si="3"/>
        <v>8.368200836820083E-3</v>
      </c>
      <c r="E62" s="10">
        <v>1</v>
      </c>
      <c r="F62" s="10">
        <v>40</v>
      </c>
      <c r="G62" s="11">
        <f t="shared" si="4"/>
        <v>8.368200836820083E-3</v>
      </c>
      <c r="H62" s="22"/>
      <c r="I62" s="34">
        <f t="shared" si="2"/>
        <v>0</v>
      </c>
    </row>
    <row r="63" spans="1:9" s="2" customFormat="1" ht="30" customHeight="1">
      <c r="A63" s="35">
        <v>62</v>
      </c>
      <c r="B63" s="3"/>
      <c r="C63" s="4" t="s">
        <v>55</v>
      </c>
      <c r="D63" s="5">
        <f t="shared" si="3"/>
        <v>8.368200836820083E-3</v>
      </c>
      <c r="E63" s="10">
        <v>1</v>
      </c>
      <c r="F63" s="10">
        <v>40</v>
      </c>
      <c r="G63" s="11">
        <f t="shared" si="4"/>
        <v>8.368200836820083E-3</v>
      </c>
      <c r="H63" s="22"/>
      <c r="I63" s="34">
        <f t="shared" si="2"/>
        <v>0</v>
      </c>
    </row>
    <row r="64" spans="1:9" s="2" customFormat="1" ht="30" customHeight="1">
      <c r="A64" s="35">
        <v>63</v>
      </c>
      <c r="B64" s="3"/>
      <c r="C64" s="4" t="s">
        <v>56</v>
      </c>
      <c r="D64" s="5">
        <f t="shared" si="3"/>
        <v>8.368200836820083E-3</v>
      </c>
      <c r="E64" s="10">
        <v>1</v>
      </c>
      <c r="F64" s="10">
        <v>40</v>
      </c>
      <c r="G64" s="11">
        <f t="shared" si="4"/>
        <v>8.368200836820083E-3</v>
      </c>
      <c r="H64" s="22"/>
      <c r="I64" s="34">
        <f t="shared" si="2"/>
        <v>0</v>
      </c>
    </row>
    <row r="65" spans="1:9" s="2" customFormat="1" ht="30" customHeight="1">
      <c r="A65" s="35">
        <v>64</v>
      </c>
      <c r="B65" s="3"/>
      <c r="C65" s="4" t="s">
        <v>57</v>
      </c>
      <c r="D65" s="5">
        <f t="shared" si="3"/>
        <v>8.368200836820083E-3</v>
      </c>
      <c r="E65" s="10">
        <v>1</v>
      </c>
      <c r="F65" s="10">
        <v>40</v>
      </c>
      <c r="G65" s="11">
        <f t="shared" si="4"/>
        <v>8.368200836820083E-3</v>
      </c>
      <c r="H65" s="22"/>
      <c r="I65" s="34">
        <f t="shared" si="2"/>
        <v>0</v>
      </c>
    </row>
    <row r="66" spans="1:9" s="2" customFormat="1" ht="30" customHeight="1">
      <c r="A66" s="35">
        <v>65</v>
      </c>
      <c r="B66" s="3"/>
      <c r="C66" s="4" t="s">
        <v>58</v>
      </c>
      <c r="D66" s="5">
        <f t="shared" si="3"/>
        <v>8.368200836820083E-3</v>
      </c>
      <c r="E66" s="10">
        <v>1</v>
      </c>
      <c r="F66" s="10">
        <v>40</v>
      </c>
      <c r="G66" s="11">
        <f t="shared" si="4"/>
        <v>8.368200836820083E-3</v>
      </c>
      <c r="H66" s="22"/>
      <c r="I66" s="34">
        <f t="shared" si="2"/>
        <v>0</v>
      </c>
    </row>
    <row r="67" spans="1:9" s="2" customFormat="1" ht="30" customHeight="1">
      <c r="A67" s="35">
        <v>66</v>
      </c>
      <c r="B67" s="3"/>
      <c r="C67" s="4" t="s">
        <v>59</v>
      </c>
      <c r="D67" s="5">
        <f t="shared" ref="D67:D81" si="5">G67</f>
        <v>8.368200836820083E-3</v>
      </c>
      <c r="E67" s="10">
        <v>1</v>
      </c>
      <c r="F67" s="10">
        <v>40</v>
      </c>
      <c r="G67" s="11">
        <f t="shared" ref="G67:G81" si="6">IF(F67="","",F67/SUM($F$3:$F$1049))</f>
        <v>8.368200836820083E-3</v>
      </c>
      <c r="H67" s="22"/>
      <c r="I67" s="34">
        <f t="shared" si="2"/>
        <v>0</v>
      </c>
    </row>
    <row r="68" spans="1:9" s="2" customFormat="1" ht="30" customHeight="1">
      <c r="A68" s="35">
        <v>67</v>
      </c>
      <c r="B68" s="3"/>
      <c r="C68" s="4" t="s">
        <v>60</v>
      </c>
      <c r="D68" s="5">
        <f t="shared" si="5"/>
        <v>8.368200836820083E-3</v>
      </c>
      <c r="E68" s="10">
        <v>1</v>
      </c>
      <c r="F68" s="10">
        <v>40</v>
      </c>
      <c r="G68" s="11">
        <f t="shared" si="6"/>
        <v>8.368200836820083E-3</v>
      </c>
      <c r="H68" s="22"/>
      <c r="I68" s="34">
        <f t="shared" si="2"/>
        <v>0</v>
      </c>
    </row>
    <row r="69" spans="1:9" s="2" customFormat="1" ht="30" customHeight="1">
      <c r="A69" s="35">
        <v>68</v>
      </c>
      <c r="B69" s="3"/>
      <c r="C69" s="4" t="s">
        <v>61</v>
      </c>
      <c r="D69" s="5">
        <f t="shared" si="5"/>
        <v>8.368200836820083E-3</v>
      </c>
      <c r="E69" s="10">
        <v>1</v>
      </c>
      <c r="F69" s="10">
        <v>40</v>
      </c>
      <c r="G69" s="11">
        <f t="shared" si="6"/>
        <v>8.368200836820083E-3</v>
      </c>
      <c r="H69" s="22"/>
      <c r="I69" s="34">
        <f t="shared" ref="I69:I82" si="7">(D69*H69)</f>
        <v>0</v>
      </c>
    </row>
    <row r="70" spans="1:9" s="2" customFormat="1" ht="30" customHeight="1">
      <c r="A70" s="35">
        <v>69</v>
      </c>
      <c r="B70" s="3"/>
      <c r="C70" s="4" t="s">
        <v>62</v>
      </c>
      <c r="D70" s="5">
        <f t="shared" si="5"/>
        <v>8.368200836820083E-3</v>
      </c>
      <c r="E70" s="10">
        <v>1</v>
      </c>
      <c r="F70" s="10">
        <v>40</v>
      </c>
      <c r="G70" s="11">
        <f t="shared" si="6"/>
        <v>8.368200836820083E-3</v>
      </c>
      <c r="H70" s="22"/>
      <c r="I70" s="34">
        <f t="shared" si="7"/>
        <v>0</v>
      </c>
    </row>
    <row r="71" spans="1:9" s="2" customFormat="1" ht="30" customHeight="1">
      <c r="A71" s="35">
        <v>70</v>
      </c>
      <c r="B71" s="3"/>
      <c r="C71" s="4" t="s">
        <v>63</v>
      </c>
      <c r="D71" s="5">
        <f t="shared" si="5"/>
        <v>8.368200836820083E-3</v>
      </c>
      <c r="E71" s="10">
        <v>1</v>
      </c>
      <c r="F71" s="10">
        <v>40</v>
      </c>
      <c r="G71" s="11">
        <f t="shared" si="6"/>
        <v>8.368200836820083E-3</v>
      </c>
      <c r="H71" s="22"/>
      <c r="I71" s="34">
        <f t="shared" si="7"/>
        <v>0</v>
      </c>
    </row>
    <row r="72" spans="1:9" s="2" customFormat="1" ht="30" customHeight="1">
      <c r="A72" s="35">
        <v>71</v>
      </c>
      <c r="B72" s="3"/>
      <c r="C72" s="4" t="s">
        <v>64</v>
      </c>
      <c r="D72" s="5">
        <f t="shared" si="5"/>
        <v>8.368200836820083E-3</v>
      </c>
      <c r="E72" s="10">
        <v>1</v>
      </c>
      <c r="F72" s="10">
        <v>40</v>
      </c>
      <c r="G72" s="11">
        <f t="shared" si="6"/>
        <v>8.368200836820083E-3</v>
      </c>
      <c r="H72" s="22"/>
      <c r="I72" s="34">
        <f t="shared" si="7"/>
        <v>0</v>
      </c>
    </row>
    <row r="73" spans="1:9" s="2" customFormat="1" ht="30" customHeight="1">
      <c r="A73" s="35">
        <v>72</v>
      </c>
      <c r="B73" s="3"/>
      <c r="C73" s="4" t="s">
        <v>65</v>
      </c>
      <c r="D73" s="5">
        <f t="shared" si="5"/>
        <v>8.368200836820083E-3</v>
      </c>
      <c r="E73" s="10">
        <v>1</v>
      </c>
      <c r="F73" s="10">
        <v>40</v>
      </c>
      <c r="G73" s="11">
        <f t="shared" si="6"/>
        <v>8.368200836820083E-3</v>
      </c>
      <c r="H73" s="22"/>
      <c r="I73" s="34">
        <f t="shared" si="7"/>
        <v>0</v>
      </c>
    </row>
    <row r="74" spans="1:9" s="2" customFormat="1" ht="30" customHeight="1">
      <c r="A74" s="35">
        <v>73</v>
      </c>
      <c r="B74" s="3"/>
      <c r="C74" s="4" t="s">
        <v>66</v>
      </c>
      <c r="D74" s="5">
        <f t="shared" si="5"/>
        <v>8.368200836820083E-3</v>
      </c>
      <c r="E74" s="10">
        <v>1</v>
      </c>
      <c r="F74" s="10">
        <v>40</v>
      </c>
      <c r="G74" s="11">
        <f t="shared" si="6"/>
        <v>8.368200836820083E-3</v>
      </c>
      <c r="H74" s="22"/>
      <c r="I74" s="34">
        <f t="shared" si="7"/>
        <v>0</v>
      </c>
    </row>
    <row r="75" spans="1:9" s="2" customFormat="1" ht="30" customHeight="1">
      <c r="A75" s="35">
        <v>74</v>
      </c>
      <c r="B75" s="3"/>
      <c r="C75" s="4" t="s">
        <v>67</v>
      </c>
      <c r="D75" s="5">
        <f t="shared" si="5"/>
        <v>8.368200836820083E-3</v>
      </c>
      <c r="E75" s="10">
        <v>1</v>
      </c>
      <c r="F75" s="10">
        <v>40</v>
      </c>
      <c r="G75" s="11">
        <f t="shared" si="6"/>
        <v>8.368200836820083E-3</v>
      </c>
      <c r="H75" s="22"/>
      <c r="I75" s="34">
        <f t="shared" si="7"/>
        <v>0</v>
      </c>
    </row>
    <row r="76" spans="1:9" s="2" customFormat="1" ht="30" customHeight="1">
      <c r="A76" s="35">
        <v>75</v>
      </c>
      <c r="B76" s="3"/>
      <c r="C76" s="4" t="s">
        <v>68</v>
      </c>
      <c r="D76" s="5">
        <f t="shared" si="5"/>
        <v>8.368200836820083E-3</v>
      </c>
      <c r="E76" s="10">
        <v>1</v>
      </c>
      <c r="F76" s="10">
        <v>40</v>
      </c>
      <c r="G76" s="11">
        <f t="shared" si="6"/>
        <v>8.368200836820083E-3</v>
      </c>
      <c r="H76" s="22"/>
      <c r="I76" s="34">
        <f t="shared" si="7"/>
        <v>0</v>
      </c>
    </row>
    <row r="77" spans="1:9" s="2" customFormat="1" ht="30" customHeight="1">
      <c r="A77" s="35">
        <v>76</v>
      </c>
      <c r="B77" s="3"/>
      <c r="C77" s="4" t="s">
        <v>69</v>
      </c>
      <c r="D77" s="5">
        <f t="shared" si="5"/>
        <v>1.2552301255230125E-2</v>
      </c>
      <c r="E77" s="10">
        <v>1</v>
      </c>
      <c r="F77" s="10">
        <v>60</v>
      </c>
      <c r="G77" s="11">
        <f t="shared" si="6"/>
        <v>1.2552301255230125E-2</v>
      </c>
      <c r="H77" s="22"/>
      <c r="I77" s="34">
        <f t="shared" si="7"/>
        <v>0</v>
      </c>
    </row>
    <row r="78" spans="1:9" s="2" customFormat="1" ht="30" customHeight="1">
      <c r="A78" s="35">
        <v>77</v>
      </c>
      <c r="B78" s="3"/>
      <c r="C78" s="4" t="s">
        <v>87</v>
      </c>
      <c r="D78" s="5">
        <f t="shared" si="5"/>
        <v>1.2552301255230125E-2</v>
      </c>
      <c r="E78" s="10">
        <v>1</v>
      </c>
      <c r="F78" s="10">
        <v>60</v>
      </c>
      <c r="G78" s="11">
        <f t="shared" si="6"/>
        <v>1.2552301255230125E-2</v>
      </c>
      <c r="H78" s="22"/>
      <c r="I78" s="34">
        <f t="shared" si="7"/>
        <v>0</v>
      </c>
    </row>
    <row r="79" spans="1:9" s="2" customFormat="1" ht="30" customHeight="1">
      <c r="A79" s="35">
        <v>78</v>
      </c>
      <c r="B79" s="3"/>
      <c r="C79" s="4" t="s">
        <v>70</v>
      </c>
      <c r="D79" s="5">
        <f t="shared" si="5"/>
        <v>1.2552301255230125E-2</v>
      </c>
      <c r="E79" s="10">
        <v>1</v>
      </c>
      <c r="F79" s="10">
        <v>60</v>
      </c>
      <c r="G79" s="11">
        <f t="shared" si="6"/>
        <v>1.2552301255230125E-2</v>
      </c>
      <c r="H79" s="22"/>
      <c r="I79" s="34">
        <f t="shared" si="7"/>
        <v>0</v>
      </c>
    </row>
    <row r="80" spans="1:9" s="2" customFormat="1" ht="30" customHeight="1">
      <c r="A80" s="35">
        <v>79</v>
      </c>
      <c r="B80" s="3"/>
      <c r="C80" s="4" t="s">
        <v>71</v>
      </c>
      <c r="D80" s="5">
        <f t="shared" si="5"/>
        <v>1.2552301255230125E-2</v>
      </c>
      <c r="E80" s="10">
        <v>1</v>
      </c>
      <c r="F80" s="10">
        <v>60</v>
      </c>
      <c r="G80" s="11">
        <f t="shared" si="6"/>
        <v>1.2552301255230125E-2</v>
      </c>
      <c r="H80" s="22"/>
      <c r="I80" s="34">
        <f t="shared" si="7"/>
        <v>0</v>
      </c>
    </row>
    <row r="81" spans="1:9" s="2" customFormat="1" ht="30" customHeight="1">
      <c r="A81" s="35">
        <v>80</v>
      </c>
      <c r="B81" s="3"/>
      <c r="C81" s="4" t="s">
        <v>72</v>
      </c>
      <c r="D81" s="5">
        <f t="shared" si="5"/>
        <v>1.0460251046025104E-2</v>
      </c>
      <c r="E81" s="10">
        <v>1</v>
      </c>
      <c r="F81" s="10">
        <v>50</v>
      </c>
      <c r="G81" s="11">
        <f t="shared" si="6"/>
        <v>1.0460251046025104E-2</v>
      </c>
      <c r="H81" s="22"/>
      <c r="I81" s="34">
        <f t="shared" si="7"/>
        <v>0</v>
      </c>
    </row>
    <row r="82" spans="1:9" s="2" customFormat="1" ht="30" customHeight="1">
      <c r="A82" s="35"/>
      <c r="B82" s="3"/>
      <c r="C82" s="4"/>
      <c r="D82" s="5"/>
      <c r="E82" s="10"/>
      <c r="F82" s="10"/>
      <c r="G82" s="11"/>
      <c r="H82" s="22"/>
      <c r="I82" s="34">
        <f t="shared" si="7"/>
        <v>0</v>
      </c>
    </row>
    <row r="83" spans="1:9" s="2" customFormat="1" ht="16.5" thickBot="1">
      <c r="A83" s="36"/>
      <c r="B83" s="37"/>
      <c r="C83" s="38" t="s">
        <v>78</v>
      </c>
      <c r="D83" s="39">
        <f>SUM(D3:D81)</f>
        <v>1.0000000000000007</v>
      </c>
      <c r="E83" s="40"/>
      <c r="F83" s="40"/>
      <c r="G83" s="40"/>
      <c r="H83" s="41"/>
      <c r="I83" s="42">
        <f>SUM(I3:I82)</f>
        <v>0</v>
      </c>
    </row>
    <row r="84" spans="1:9" s="2" customFormat="1" ht="24" customHeight="1">
      <c r="B84" s="6"/>
      <c r="E84" s="6"/>
      <c r="F84" s="6"/>
      <c r="G84" s="6"/>
      <c r="I84" s="23"/>
    </row>
    <row r="85" spans="1:9" s="2" customFormat="1" ht="32.25" customHeight="1">
      <c r="A85" s="1"/>
      <c r="B85" s="14" t="s">
        <v>79</v>
      </c>
      <c r="C85" s="13" t="s">
        <v>80</v>
      </c>
      <c r="E85" s="6"/>
      <c r="F85" s="6"/>
      <c r="G85" s="6"/>
      <c r="I85" s="23"/>
    </row>
    <row r="86" spans="1:9" s="2" customFormat="1" ht="31.5">
      <c r="A86" s="1"/>
      <c r="B86" s="7"/>
      <c r="C86" s="2" t="s">
        <v>81</v>
      </c>
      <c r="E86" s="6"/>
      <c r="F86" s="6"/>
      <c r="G86" s="6"/>
      <c r="I86" s="23"/>
    </row>
    <row r="87" spans="1:9" s="2" customFormat="1" ht="15.75">
      <c r="A87" s="1"/>
      <c r="B87" s="7"/>
      <c r="E87" s="6"/>
      <c r="F87" s="6"/>
      <c r="G87" s="6"/>
      <c r="I87" s="23"/>
    </row>
    <row r="88" spans="1:9" s="2" customFormat="1" ht="15.75">
      <c r="A88" s="1"/>
      <c r="B88" s="7"/>
      <c r="C88" s="12"/>
      <c r="E88" s="6"/>
      <c r="F88" s="6"/>
      <c r="G88" s="6"/>
      <c r="I88" s="23"/>
    </row>
    <row r="89" spans="1:9" s="2" customFormat="1" ht="15.75">
      <c r="B89" s="6"/>
      <c r="E89" s="6"/>
      <c r="F89" s="6"/>
      <c r="G89" s="6"/>
      <c r="I89" s="23"/>
    </row>
  </sheetData>
  <protectedRanges>
    <protectedRange sqref="B3:B83" name="Rango1_1"/>
    <protectedRange sqref="H3:I82" name="Rango2_2"/>
    <protectedRange sqref="H3:I4 H5:H57 I5:I82" name="Rango2_1_1"/>
  </protectedRanges>
  <autoFilter ref="A2:H2" xr:uid="{00000000-0009-0000-0000-000000000000}">
    <sortState xmlns:xlrd2="http://schemas.microsoft.com/office/spreadsheetml/2017/richdata2" ref="A3:H82">
      <sortCondition ref="C2"/>
    </sortState>
  </autoFilter>
  <mergeCells count="1">
    <mergeCell ref="A1:I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LISTADO BATERÍAS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Rodríguez Chacón, Miguel</dc:creator>
  <cp:lastModifiedBy>Baldera Triano, Gabriel</cp:lastModifiedBy>
  <dcterms:created xsi:type="dcterms:W3CDTF">2023-04-25T08:58:44Z</dcterms:created>
  <dcterms:modified xsi:type="dcterms:W3CDTF">2024-03-13T10:32:13Z</dcterms:modified>
</cp:coreProperties>
</file>