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renfetic-my.sharepoint.com/personal/alejandro_garcia_mejias_renfe_es/Documents/EXPEDIENTES 2024/2024-02475 TRANSPORTE MARTORELL AB/02 LICITACION/"/>
    </mc:Choice>
  </mc:AlternateContent>
  <xr:revisionPtr revIDLastSave="14" documentId="13_ncr:1_{D140B5F8-0104-457E-A3E9-E915C4DCC58E}" xr6:coauthVersionLast="47" xr6:coauthVersionMax="47" xr10:uidLastSave="{5756CDF0-9667-4732-AAAB-8E6230C70D15}"/>
  <bookViews>
    <workbookView xWindow="-120" yWindow="-120" windowWidth="29040" windowHeight="15720" xr2:uid="{54F3EE94-4EA5-4AA4-A826-A36160BF8B54}"/>
  </bookViews>
  <sheets>
    <sheet name="Modelo Oferta Económica" sheetId="4" r:id="rId1"/>
  </sheets>
  <definedNames>
    <definedName name="_xlnm._FilterDatabase" localSheetId="0" hidden="1">'Modelo Oferta Económica'!$A$15:$F$15</definedName>
    <definedName name="_xlnm.Print_Area" localSheetId="0">'Modelo Oferta Económica'!$A$1:$F$45</definedName>
    <definedName name="_xlnm.Print_Titles" localSheetId="0">'Modelo Oferta Económica'!$1:$3</definedName>
  </definedNames>
  <calcPr calcId="191029" concurrentManualCount="2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6" i="4" l="1"/>
  <c r="F17" i="4"/>
  <c r="F18" i="4"/>
  <c r="F19" i="4"/>
  <c r="F20" i="4"/>
  <c r="F21" i="4"/>
  <c r="F22" i="4"/>
  <c r="F34" i="4" l="1"/>
  <c r="F33" i="4"/>
  <c r="E35" i="4" l="1"/>
  <c r="F24" i="4"/>
  <c r="F25" i="4"/>
  <c r="F27" i="4"/>
  <c r="F23" i="4"/>
  <c r="F16" i="4" l="1"/>
  <c r="E28" i="4" s="1"/>
  <c r="E39" i="4" s="1"/>
  <c r="E41" i="4" s="1"/>
  <c r="A43" i="4" l="1"/>
</calcChain>
</file>

<file path=xl/sharedStrings.xml><?xml version="1.0" encoding="utf-8"?>
<sst xmlns="http://schemas.openxmlformats.org/spreadsheetml/2006/main" count="50" uniqueCount="32">
  <si>
    <t>ORIGEN</t>
  </si>
  <si>
    <t>DESTINO</t>
  </si>
  <si>
    <t>Nº RUTA</t>
  </si>
  <si>
    <t>IMPORT. TOTAL SERV.</t>
  </si>
  <si>
    <t>RUTAS ESPECIALES</t>
  </si>
  <si>
    <t>ANEXO IV - Modelo de oferta económica</t>
  </si>
  <si>
    <t>FIRMA: …………………………………………………..
FECHA: …………………………………………………..
SELLO DEL LICITADOR:</t>
  </si>
  <si>
    <t>ITINERARIOS NO ESPECIFICADOS POR KM.</t>
  </si>
  <si>
    <t>TIEMPO DE ESPERA, PRECIO POR MINUTO. DESPUÉS 15´</t>
  </si>
  <si>
    <t>A) RUTAS ESTABLECIDAS (ORIGEN-DESTINO)</t>
  </si>
  <si>
    <t>B) RUTAS ESPECIALES</t>
  </si>
  <si>
    <t>Nº SERVICIOS ESTIMADOS
ANUALES</t>
  </si>
  <si>
    <r>
      <t xml:space="preserve">IMPORTE TOTAL </t>
    </r>
    <r>
      <rPr>
        <b/>
        <u/>
        <sz val="10"/>
        <color theme="1"/>
        <rFont val="Renfe Vialog Light"/>
      </rPr>
      <t>ANUAL</t>
    </r>
    <r>
      <rPr>
        <b/>
        <sz val="10"/>
        <color theme="1"/>
        <rFont val="Renfe Vialog Light"/>
      </rPr>
      <t xml:space="preserve"> DE LA OFERTA DE RUTAS (A.1)</t>
    </r>
    <r>
      <rPr>
        <b/>
        <sz val="10"/>
        <color rgb="FF000000"/>
        <rFont val="Renfe Vialog Light"/>
      </rPr>
      <t xml:space="preserve">
</t>
    </r>
    <r>
      <rPr>
        <sz val="10"/>
        <color theme="1"/>
        <rFont val="Renfe Vialog Light"/>
      </rPr>
      <t>(IVA excluido)</t>
    </r>
  </si>
  <si>
    <r>
      <t xml:space="preserve">IMPORTE TOTAL </t>
    </r>
    <r>
      <rPr>
        <b/>
        <u/>
        <sz val="10"/>
        <color theme="1"/>
        <rFont val="Renfe Vialog Light"/>
      </rPr>
      <t>ANUAL</t>
    </r>
    <r>
      <rPr>
        <b/>
        <sz val="10"/>
        <color theme="1"/>
        <rFont val="Renfe Vialog Light"/>
      </rPr>
      <t xml:space="preserve"> DE LA OFERTA DE RUTAS ESPECIALES (A.2)
</t>
    </r>
    <r>
      <rPr>
        <sz val="10"/>
        <color theme="1"/>
        <rFont val="Renfe Vialog Light"/>
      </rPr>
      <t>(IVA excluido)</t>
    </r>
  </si>
  <si>
    <t>C) IMPORTE TOTAL DE LA OFERTA ECONÓMICA</t>
  </si>
  <si>
    <t>PRESUPUESTO BASE LICITACIÓN (24 MESES)</t>
  </si>
  <si>
    <r>
      <rPr>
        <b/>
        <u/>
        <sz val="14"/>
        <color theme="0"/>
        <rFont val="Renfe Vialog Light"/>
      </rPr>
      <t>IMPORTE TOTAL DE LA OFERTA ECONÓMICA</t>
    </r>
    <r>
      <rPr>
        <b/>
        <sz val="14"/>
        <color theme="0"/>
        <rFont val="Renfe Vialog Light"/>
      </rPr>
      <t xml:space="preserve"> </t>
    </r>
    <r>
      <rPr>
        <b/>
        <sz val="14"/>
        <color rgb="FFFFFF00"/>
        <rFont val="Renfe Vialog Light"/>
      </rPr>
      <t xml:space="preserve">(ANUAL - 12 Meses) </t>
    </r>
    <r>
      <rPr>
        <b/>
        <sz val="11"/>
        <color theme="0"/>
        <rFont val="Renfe Vialog Light"/>
      </rPr>
      <t xml:space="preserve">
</t>
    </r>
    <r>
      <rPr>
        <b/>
        <sz val="9"/>
        <color theme="0"/>
        <rFont val="Renfe Vialog Light"/>
      </rPr>
      <t>(A.1. Rutas establecidas + A.2. Rutas especiales)</t>
    </r>
  </si>
  <si>
    <r>
      <rPr>
        <b/>
        <u/>
        <sz val="14"/>
        <color theme="0"/>
        <rFont val="Renfe Vialog Light"/>
      </rPr>
      <t>IMPORTE TOTAL DE LA OFERTA ECONÓMICA</t>
    </r>
    <r>
      <rPr>
        <b/>
        <sz val="14"/>
        <color theme="0"/>
        <rFont val="Renfe Vialog Light"/>
      </rPr>
      <t xml:space="preserve"> </t>
    </r>
    <r>
      <rPr>
        <b/>
        <sz val="14"/>
        <color rgb="FFFFFF00"/>
        <rFont val="Renfe Vialog Light"/>
      </rPr>
      <t>(BIENAL - 24 Meses)</t>
    </r>
    <r>
      <rPr>
        <b/>
        <sz val="11"/>
        <color theme="0"/>
        <rFont val="Renfe Vialog Light"/>
      </rPr>
      <t xml:space="preserve">
</t>
    </r>
    <r>
      <rPr>
        <b/>
        <sz val="9"/>
        <color theme="0"/>
        <rFont val="Renfe Vialog Light"/>
      </rPr>
      <t>(A.1. Rutas establecidas + A.2. Rutas especiales)</t>
    </r>
  </si>
  <si>
    <r>
      <t xml:space="preserve">PRECIO UNITARIO </t>
    </r>
    <r>
      <rPr>
        <b/>
        <u/>
        <sz val="10"/>
        <color theme="0"/>
        <rFont val="Renfe Vialog Light"/>
      </rPr>
      <t>MÁXIMO</t>
    </r>
  </si>
  <si>
    <r>
      <t xml:space="preserve">PRECIO UNITARIO </t>
    </r>
    <r>
      <rPr>
        <b/>
        <u/>
        <sz val="10"/>
        <color theme="1"/>
        <rFont val="Renfe Vialog Light"/>
      </rPr>
      <t>OFERTADO</t>
    </r>
  </si>
  <si>
    <t>BARCELONA SANTS</t>
  </si>
  <si>
    <t>Dirección General Renfe Mercancías S.M.E.,S.A.
Dirección de Control de Gestión, Compras y Sistemas</t>
  </si>
  <si>
    <r>
      <rPr>
        <b/>
        <u/>
        <sz val="11"/>
        <color theme="1"/>
        <rFont val="Renfe Vialog Light"/>
      </rPr>
      <t>INSTRUCCIONES DE CUMPLIMENTACIÓN DEL PRESENTE FICHERO POR EL LICITADOR</t>
    </r>
    <r>
      <rPr>
        <b/>
        <sz val="11"/>
        <color theme="1"/>
        <rFont val="Renfe Vialog Light"/>
      </rPr>
      <t xml:space="preserve">:
</t>
    </r>
    <r>
      <rPr>
        <sz val="11"/>
        <color theme="1"/>
        <rFont val="Renfe Vialog Light"/>
      </rPr>
      <t>- Rellenar la casilla con los datos identificativos.
- Rellenar las casillas correspondiente a la columna "PRECIO UNITARIO OFERTADO" (en amarillo), teniendo en cuenta que:
   * Todos los importes indicados son</t>
    </r>
    <r>
      <rPr>
        <b/>
        <sz val="11"/>
        <color theme="1"/>
        <rFont val="Renfe Vialog Light"/>
      </rPr>
      <t xml:space="preserve"> </t>
    </r>
    <r>
      <rPr>
        <b/>
        <u/>
        <sz val="11"/>
        <color theme="1"/>
        <rFont val="Renfe Vialog Light"/>
      </rPr>
      <t>impuesto/s indirecto/s NO incluido/s</t>
    </r>
    <r>
      <rPr>
        <b/>
        <sz val="11"/>
        <color theme="1"/>
        <rFont val="Renfe Vialog Light"/>
      </rPr>
      <t>.</t>
    </r>
    <r>
      <rPr>
        <sz val="11"/>
        <color theme="1"/>
        <rFont val="Renfe Vialog Light"/>
      </rPr>
      <t xml:space="preserve">
   * Los precios se presentarán en euros, con dos decimales (En caso de incluir más de dos decimales, se realizará un redondeo).
   * En el apartado "B) Rutas Especiales", el precio unitario ofertado no podrá ser superior al precio unitario máximo establecido.
   * Los precios ofertados serán mantenidos durante toda la vigencia del contrato.
   * El precio unitario de las </t>
    </r>
    <r>
      <rPr>
        <u/>
        <sz val="11"/>
        <color theme="1"/>
        <rFont val="Renfe Vialog Light"/>
      </rPr>
      <t>rutas especiales</t>
    </r>
    <r>
      <rPr>
        <sz val="11"/>
        <color theme="1"/>
        <rFont val="Renfe Vialog Light"/>
      </rPr>
      <t xml:space="preserve"> no podrá ser superior al indicado en la columna </t>
    </r>
    <r>
      <rPr>
        <b/>
        <sz val="11"/>
        <color theme="1"/>
        <rFont val="Renfe Vialog Light"/>
      </rPr>
      <t>"Precio unitario máximo".</t>
    </r>
    <r>
      <rPr>
        <sz val="11"/>
        <color theme="1"/>
        <rFont val="Renfe Vialog Light"/>
      </rPr>
      <t xml:space="preserve">
   * Los servicios estimados son totalmente orientativos, no siendo vinculantes para Renfe Mercancías.
   * La oferta será válida por un período mínimo de SEIS (6) meses.
   * Los precios unitarios ofertados por las rutas establecidas se aplicarán en un sentido u otro.
   * En caso de discrepancia entre el importe total de la oferta económica del licitador en el presente fichero y el introducido en la Plataforma, prevalecerá el primero.
   * </t>
    </r>
    <r>
      <rPr>
        <b/>
        <u/>
        <sz val="11"/>
        <color theme="1"/>
        <rFont val="Renfe Vialog Light"/>
      </rPr>
      <t>El Importe total de la Oferta Económica NO podrá superar el Presupuesto Base de la Licitación.</t>
    </r>
    <r>
      <rPr>
        <sz val="11"/>
        <color theme="1"/>
        <rFont val="Renfe Vialog Light"/>
      </rPr>
      <t xml:space="preserve">
- Fechar y firmar electrónicamente el documento.</t>
    </r>
  </si>
  <si>
    <t>MARTORELL
(Estación)</t>
  </si>
  <si>
    <t xml:space="preserve">FÁBRICA SEAT </t>
  </si>
  <si>
    <t>SANT SADURNÍ D´ANOIA
(Estación)</t>
  </si>
  <si>
    <t>TARRAGONA 
(Estación)</t>
  </si>
  <si>
    <t>CASTELLBISBAL 
(Estación)</t>
  </si>
  <si>
    <t>CAN TUNIS
(Depósito)</t>
  </si>
  <si>
    <t>HOTEL SB EUROPA
(L`Hospitalet Llob.)</t>
  </si>
  <si>
    <t>FÁBRICA SEAT</t>
  </si>
  <si>
    <r>
      <rPr>
        <b/>
        <u/>
        <sz val="11"/>
        <color theme="1"/>
        <rFont val="Renfe Vialog Light"/>
      </rPr>
      <t>DATOS IDENTIFICATIVOS</t>
    </r>
    <r>
      <rPr>
        <sz val="11"/>
        <color theme="1"/>
        <rFont val="Renfe Vialog Light"/>
      </rPr>
      <t xml:space="preserve">
D. /Dña. ………....................................................., en nombre de .............................................................,con CIF/NIF......................, con domicilio fiscal en........................................................................, y en calidad de..................................................., manifiesta haberse enterado del procedimiento de licitación para la contratación el "</t>
    </r>
    <r>
      <rPr>
        <b/>
        <sz val="11"/>
        <color theme="1"/>
        <rFont val="Renfe Vialog Light"/>
      </rPr>
      <t>SERVICIO DE TRANSPORTE DEL PERSONAL EN SERVICIO DE RENFE MERCANCÍAS S.M.E., S.A., EN EL ÁREA DE MARTORELL</t>
    </r>
    <r>
      <rPr>
        <sz val="11"/>
        <color theme="1"/>
        <rFont val="Renfe Vialog Light"/>
      </rPr>
      <t xml:space="preserve">", con </t>
    </r>
    <r>
      <rPr>
        <b/>
        <sz val="11"/>
        <color theme="1"/>
        <rFont val="Renfe Vialog Light"/>
      </rPr>
      <t>Nº Expediente 2024-02475</t>
    </r>
    <r>
      <rPr>
        <sz val="11"/>
        <color theme="1"/>
        <rFont val="Renfe Vialog Light"/>
      </rPr>
      <t>, presentando la siguiente oferta económica, conociendo y aceptando las condiciones en las que se deben efectuar los servicios objeto de esta contratación, de conformidad con lo estipulado en los Pliegos y Anexos que rigen la presente licitación: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</si>
</sst>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5" x14ac:knownFonts="1">
    <font>
      <sz val="11"/>
      <color theme="1"/>
      <name val="Calibri"/>
      <family val="2"/>
      <scheme val="minor"/>
    </font>
    <font>
      <sz val="11"/>
      <color theme="1"/>
      <name val="Calibri"/>
      <family val="2"/>
      <scheme val="minor"/>
    </font>
    <font>
      <sz val="10"/>
      <color theme="1"/>
      <name val="Calibri"/>
      <family val="2"/>
      <scheme val="minor"/>
    </font>
    <font>
      <b/>
      <sz val="10"/>
      <color rgb="FF000000"/>
      <name val="Renfe Vialog Light"/>
    </font>
    <font>
      <b/>
      <sz val="10"/>
      <color theme="1"/>
      <name val="Renfe Vialog Light"/>
    </font>
    <font>
      <sz val="10"/>
      <color theme="1"/>
      <name val="Renfe Vialog Light"/>
    </font>
    <font>
      <b/>
      <sz val="20"/>
      <color rgb="FF000000"/>
      <name val="Renfe Vialog Light"/>
    </font>
    <font>
      <b/>
      <sz val="11"/>
      <name val="Renfe Vialog Light"/>
    </font>
    <font>
      <b/>
      <sz val="11"/>
      <color theme="0"/>
      <name val="Renfe Vialog Light"/>
    </font>
    <font>
      <b/>
      <u/>
      <sz val="10"/>
      <color theme="1"/>
      <name val="Renfe Vialog Light"/>
    </font>
    <font>
      <b/>
      <sz val="14"/>
      <color theme="1"/>
      <name val="Renfe Vialog Light"/>
    </font>
    <font>
      <sz val="14"/>
      <color theme="1"/>
      <name val="Calibri"/>
      <family val="2"/>
      <scheme val="minor"/>
    </font>
    <font>
      <b/>
      <u/>
      <sz val="14"/>
      <color theme="0"/>
      <name val="Renfe Vialog Light"/>
    </font>
    <font>
      <b/>
      <sz val="14"/>
      <color theme="0"/>
      <name val="Renfe Vialog Light"/>
    </font>
    <font>
      <b/>
      <sz val="14"/>
      <color rgb="FFFFFF00"/>
      <name val="Renfe Vialog Light"/>
    </font>
    <font>
      <b/>
      <sz val="9"/>
      <color theme="0"/>
      <name val="Renfe Vialog Light"/>
    </font>
    <font>
      <b/>
      <sz val="16"/>
      <color theme="1"/>
      <name val="Renfe Vialog Light"/>
    </font>
    <font>
      <sz val="10"/>
      <name val="Renfe Vialog Light"/>
    </font>
    <font>
      <sz val="11"/>
      <color theme="1"/>
      <name val="Renfe Vialog Light"/>
    </font>
    <font>
      <b/>
      <u/>
      <sz val="11"/>
      <color theme="1"/>
      <name val="Renfe Vialog Light"/>
    </font>
    <font>
      <b/>
      <sz val="11"/>
      <color theme="1"/>
      <name val="Renfe Vialog Light"/>
    </font>
    <font>
      <b/>
      <sz val="10"/>
      <color theme="0"/>
      <name val="Renfe Vialog Light"/>
    </font>
    <font>
      <b/>
      <u/>
      <sz val="10"/>
      <color theme="0"/>
      <name val="Renfe Vialog Light"/>
    </font>
    <font>
      <sz val="11"/>
      <name val="Renfe Vialog Light"/>
    </font>
    <font>
      <u/>
      <sz val="11"/>
      <color theme="1"/>
      <name val="Renfe Vialog Light"/>
    </font>
  </fonts>
  <fills count="7">
    <fill>
      <patternFill patternType="none"/>
    </fill>
    <fill>
      <patternFill patternType="gray125"/>
    </fill>
    <fill>
      <patternFill patternType="solid">
        <fgColor rgb="FF0070C0"/>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rgb="FFC0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4" fontId="1" fillId="0" borderId="0" applyFont="0" applyFill="0" applyBorder="0" applyAlignment="0" applyProtection="0"/>
    <xf numFmtId="44" fontId="1" fillId="0" borderId="0" applyFont="0" applyFill="0" applyBorder="0" applyAlignment="0" applyProtection="0"/>
  </cellStyleXfs>
  <cellXfs count="56">
    <xf numFmtId="0" fontId="0" fillId="0" borderId="0" xfId="0"/>
    <xf numFmtId="44" fontId="4" fillId="0" borderId="0" xfId="1" applyFont="1" applyFill="1" applyBorder="1" applyAlignment="1" applyProtection="1">
      <alignment horizontal="center" vertical="center" wrapText="1"/>
    </xf>
    <xf numFmtId="44" fontId="5" fillId="0" borderId="1" xfId="1" applyFont="1" applyFill="1" applyBorder="1" applyAlignment="1" applyProtection="1">
      <alignment horizontal="right" vertical="center" wrapText="1"/>
      <protection locked="0"/>
    </xf>
    <xf numFmtId="0" fontId="2" fillId="0" borderId="0" xfId="0" applyFont="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horizontal="center" vertical="center"/>
    </xf>
    <xf numFmtId="0" fontId="7" fillId="0" borderId="0" xfId="0" applyFont="1" applyAlignment="1" applyProtection="1">
      <alignment horizontal="left" vertical="center" wrapText="1"/>
    </xf>
    <xf numFmtId="0" fontId="7" fillId="0" borderId="0" xfId="0" applyFont="1" applyAlignment="1" applyProtection="1">
      <alignment horizontal="center" vertical="center" wrapText="1"/>
    </xf>
    <xf numFmtId="0" fontId="11" fillId="0" borderId="0" xfId="0" applyFont="1" applyAlignment="1" applyProtection="1">
      <alignment vertical="center"/>
    </xf>
    <xf numFmtId="0" fontId="4" fillId="3" borderId="1" xfId="0" applyFont="1" applyFill="1" applyBorder="1" applyAlignment="1" applyProtection="1">
      <alignment horizontal="center" vertical="center" wrapText="1"/>
    </xf>
    <xf numFmtId="0" fontId="4" fillId="0" borderId="0" xfId="0" applyFont="1" applyAlignment="1" applyProtection="1">
      <alignment horizontal="center" vertical="center" wrapText="1"/>
    </xf>
    <xf numFmtId="3" fontId="5" fillId="0" borderId="1" xfId="0" applyNumberFormat="1" applyFont="1" applyBorder="1" applyAlignment="1" applyProtection="1">
      <alignment horizontal="center" vertical="center" wrapText="1"/>
    </xf>
    <xf numFmtId="44" fontId="2" fillId="0" borderId="0" xfId="0" applyNumberFormat="1" applyFont="1" applyAlignment="1" applyProtection="1">
      <alignment vertical="center"/>
    </xf>
    <xf numFmtId="0" fontId="21" fillId="6" borderId="1" xfId="0" applyFont="1" applyFill="1" applyBorder="1" applyAlignment="1" applyProtection="1">
      <alignment horizontal="center" vertical="center" wrapText="1"/>
    </xf>
    <xf numFmtId="0" fontId="10" fillId="0" borderId="2" xfId="0" applyFont="1" applyFill="1" applyBorder="1" applyAlignment="1" applyProtection="1">
      <alignment horizontal="left" vertical="center"/>
    </xf>
    <xf numFmtId="0" fontId="10" fillId="0" borderId="3" xfId="0" applyFont="1" applyFill="1" applyBorder="1" applyAlignment="1" applyProtection="1">
      <alignment horizontal="left" vertical="center"/>
    </xf>
    <xf numFmtId="0" fontId="11" fillId="0" borderId="0" xfId="0" applyFont="1" applyFill="1" applyAlignment="1" applyProtection="1">
      <alignment vertical="center"/>
    </xf>
    <xf numFmtId="0" fontId="11" fillId="0" borderId="0" xfId="0" applyFont="1" applyFill="1" applyBorder="1" applyAlignment="1" applyProtection="1">
      <alignment vertical="center"/>
    </xf>
    <xf numFmtId="44" fontId="4" fillId="0" borderId="1" xfId="1" applyFont="1" applyFill="1" applyBorder="1" applyAlignment="1" applyProtection="1">
      <alignment horizontal="center" vertical="center" wrapText="1"/>
    </xf>
    <xf numFmtId="0" fontId="5" fillId="0" borderId="0" xfId="0" applyFont="1" applyAlignment="1" applyProtection="1">
      <alignment horizontal="right" vertical="center" wrapText="1"/>
    </xf>
    <xf numFmtId="44" fontId="5" fillId="0" borderId="1" xfId="1" applyFont="1" applyFill="1" applyBorder="1" applyAlignment="1" applyProtection="1">
      <alignment horizontal="right" vertical="center" wrapText="1"/>
    </xf>
    <xf numFmtId="44" fontId="4" fillId="0" borderId="1" xfId="1" applyFont="1" applyFill="1" applyBorder="1" applyAlignment="1" applyProtection="1">
      <alignment horizontal="center" vertical="center" wrapText="1"/>
    </xf>
    <xf numFmtId="44" fontId="5" fillId="0" borderId="1" xfId="2" applyFont="1" applyFill="1" applyBorder="1" applyAlignment="1" applyProtection="1">
      <alignment horizontal="right" vertical="center" wrapText="1"/>
      <protection locked="0"/>
    </xf>
    <xf numFmtId="0" fontId="17" fillId="0" borderId="1" xfId="0" applyFont="1" applyBorder="1" applyAlignment="1">
      <alignment vertical="center" wrapText="1"/>
    </xf>
    <xf numFmtId="3" fontId="23" fillId="0" borderId="2" xfId="0" applyNumberFormat="1" applyFont="1" applyBorder="1"/>
    <xf numFmtId="44" fontId="4" fillId="0" borderId="1" xfId="1" applyFont="1" applyFill="1" applyBorder="1" applyAlignment="1" applyProtection="1">
      <alignment horizontal="center" vertical="center" wrapText="1"/>
    </xf>
    <xf numFmtId="0" fontId="4" fillId="0" borderId="1" xfId="0" applyFont="1" applyBorder="1" applyAlignment="1" applyProtection="1">
      <alignment horizontal="left" vertical="center" wrapText="1"/>
      <protection locked="0"/>
    </xf>
    <xf numFmtId="0" fontId="10" fillId="4" borderId="2" xfId="0" applyFont="1" applyFill="1" applyBorder="1" applyAlignment="1" applyProtection="1">
      <alignment horizontal="left" vertical="center"/>
    </xf>
    <xf numFmtId="0" fontId="10" fillId="4" borderId="3" xfId="0" applyFont="1" applyFill="1" applyBorder="1" applyAlignment="1" applyProtection="1">
      <alignment horizontal="left" vertical="center"/>
    </xf>
    <xf numFmtId="0" fontId="10" fillId="4" borderId="4" xfId="0" applyFont="1" applyFill="1" applyBorder="1" applyAlignment="1" applyProtection="1">
      <alignment horizontal="left" vertical="center"/>
    </xf>
    <xf numFmtId="0" fontId="4" fillId="5" borderId="2" xfId="0" applyFont="1" applyFill="1" applyBorder="1" applyAlignment="1" applyProtection="1">
      <alignment horizontal="center" vertical="center" wrapText="1"/>
    </xf>
    <xf numFmtId="0" fontId="4" fillId="5" borderId="3" xfId="0" applyFont="1" applyFill="1" applyBorder="1" applyAlignment="1" applyProtection="1">
      <alignment horizontal="center" vertical="center" wrapText="1"/>
    </xf>
    <xf numFmtId="0" fontId="4" fillId="5" borderId="4" xfId="0" applyFont="1" applyFill="1" applyBorder="1" applyAlignment="1" applyProtection="1">
      <alignment horizontal="center" vertical="center" wrapText="1"/>
    </xf>
    <xf numFmtId="44" fontId="4" fillId="0" borderId="2" xfId="1" applyFont="1" applyFill="1" applyBorder="1" applyAlignment="1" applyProtection="1">
      <alignment horizontal="center" vertical="center" wrapText="1"/>
    </xf>
    <xf numFmtId="44" fontId="4" fillId="0" borderId="4" xfId="1" applyFont="1" applyFill="1" applyBorder="1" applyAlignment="1" applyProtection="1">
      <alignment horizontal="center" vertical="center" wrapText="1"/>
    </xf>
    <xf numFmtId="0" fontId="8" fillId="2" borderId="2" xfId="0" applyFont="1" applyFill="1" applyBorder="1" applyAlignment="1" applyProtection="1">
      <alignment horizontal="left" vertical="center" wrapText="1"/>
    </xf>
    <xf numFmtId="0" fontId="8" fillId="2" borderId="3" xfId="0" applyFont="1" applyFill="1" applyBorder="1" applyAlignment="1" applyProtection="1">
      <alignment horizontal="left" vertical="center" wrapText="1"/>
    </xf>
    <xf numFmtId="0" fontId="8" fillId="2" borderId="4" xfId="0" applyFont="1" applyFill="1" applyBorder="1" applyAlignment="1" applyProtection="1">
      <alignment horizontal="left" vertical="center" wrapText="1"/>
    </xf>
    <xf numFmtId="44" fontId="16" fillId="0" borderId="2" xfId="1" applyFont="1" applyFill="1" applyBorder="1" applyAlignment="1" applyProtection="1">
      <alignment horizontal="center" vertical="center" wrapText="1"/>
    </xf>
    <xf numFmtId="44" fontId="16" fillId="0" borderId="4" xfId="1" applyFont="1" applyFill="1" applyBorder="1" applyAlignment="1" applyProtection="1">
      <alignment horizontal="center" vertical="center" wrapText="1"/>
    </xf>
    <xf numFmtId="0" fontId="16" fillId="0" borderId="5" xfId="0" applyFont="1" applyBorder="1" applyAlignment="1" applyProtection="1">
      <alignment horizontal="center" vertical="center" wrapText="1"/>
    </xf>
    <xf numFmtId="0" fontId="16" fillId="0" borderId="6" xfId="0" applyFont="1" applyBorder="1" applyAlignment="1" applyProtection="1">
      <alignment horizontal="center" vertical="center" wrapText="1"/>
    </xf>
    <xf numFmtId="0" fontId="16" fillId="0" borderId="7" xfId="0" applyFont="1" applyBorder="1" applyAlignment="1" applyProtection="1">
      <alignment horizontal="center" vertical="center" wrapText="1"/>
    </xf>
    <xf numFmtId="0" fontId="4" fillId="5" borderId="1" xfId="0" applyFont="1" applyFill="1" applyBorder="1" applyAlignment="1" applyProtection="1">
      <alignment horizontal="center" vertical="center" wrapText="1"/>
    </xf>
    <xf numFmtId="44" fontId="4" fillId="0" borderId="1" xfId="1" applyFont="1" applyFill="1" applyBorder="1" applyAlignment="1" applyProtection="1">
      <alignment horizontal="center" vertical="center" wrapText="1"/>
    </xf>
    <xf numFmtId="0" fontId="5" fillId="0" borderId="0" xfId="0" applyFont="1" applyAlignment="1" applyProtection="1">
      <alignment horizontal="right" vertical="center" wrapText="1"/>
    </xf>
    <xf numFmtId="0" fontId="6" fillId="3" borderId="1" xfId="0" applyFont="1" applyFill="1" applyBorder="1" applyAlignment="1" applyProtection="1">
      <alignment horizontal="center" vertical="center" wrapText="1"/>
    </xf>
    <xf numFmtId="0" fontId="20" fillId="0" borderId="1" xfId="0" applyFont="1" applyBorder="1" applyAlignment="1" applyProtection="1">
      <alignment horizontal="left" vertical="center" wrapText="1"/>
    </xf>
    <xf numFmtId="0" fontId="18" fillId="0" borderId="1" xfId="0" applyFont="1" applyBorder="1" applyAlignment="1" applyProtection="1">
      <alignment horizontal="left" vertical="center" wrapText="1"/>
      <protection locked="0"/>
    </xf>
    <xf numFmtId="0" fontId="13" fillId="2" borderId="2" xfId="0" applyFont="1" applyFill="1" applyBorder="1" applyAlignment="1" applyProtection="1">
      <alignment horizontal="left" vertical="center" wrapText="1"/>
    </xf>
    <xf numFmtId="44" fontId="16" fillId="0" borderId="1" xfId="1"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4" fillId="3" borderId="3" xfId="0" applyFont="1" applyFill="1" applyBorder="1" applyAlignment="1" applyProtection="1">
      <alignment horizontal="center" vertical="center" wrapText="1"/>
    </xf>
    <xf numFmtId="0" fontId="5" fillId="0" borderId="2"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5" fillId="0" borderId="1" xfId="0" applyFont="1" applyBorder="1" applyAlignment="1">
      <alignment horizontal="center" vertical="center" wrapText="1"/>
    </xf>
  </cellXfs>
  <cellStyles count="3">
    <cellStyle name="Moneda" xfId="1" builtinId="4"/>
    <cellStyle name="Moneda 2" xfId="2" xr:uid="{C3685837-658F-4D58-9485-7FAC29E0F999}"/>
    <cellStyle name="Normal" xfId="0" builtinId="0"/>
  </cellStyles>
  <dxfs count="10">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theme="1"/>
      </font>
    </dxf>
    <dxf>
      <font>
        <b/>
        <i val="0"/>
        <color rgb="FFFF0000"/>
      </font>
      <fill>
        <patternFill>
          <bgColor rgb="FFFFFF00"/>
        </patternFill>
      </fill>
    </dxf>
    <dxf>
      <font>
        <b/>
        <i val="0"/>
        <u/>
        <color rgb="FF00B050"/>
      </font>
    </dxf>
    <dxf>
      <font>
        <b/>
        <i val="0"/>
        <u val="double"/>
        <color rgb="FFFF0000"/>
      </font>
      <fill>
        <patternFill>
          <bgColor rgb="FFFFFF00"/>
        </patternFill>
      </fill>
    </dxf>
  </dxfs>
  <tableStyles count="0" defaultTableStyle="TableStyleMedium2" defaultPivotStyle="PivotStyleLight16"/>
  <colors>
    <mruColors>
      <color rgb="FF9900CC"/>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28576</xdr:rowOff>
    </xdr:from>
    <xdr:to>
      <xdr:col>1</xdr:col>
      <xdr:colOff>990600</xdr:colOff>
      <xdr:row>2</xdr:row>
      <xdr:rowOff>141562</xdr:rowOff>
    </xdr:to>
    <xdr:pic>
      <xdr:nvPicPr>
        <xdr:cNvPr id="2" name="Imagen 1">
          <a:extLst>
            <a:ext uri="{FF2B5EF4-FFF2-40B4-BE49-F238E27FC236}">
              <a16:creationId xmlns:a16="http://schemas.microsoft.com/office/drawing/2014/main" id="{727632BE-208B-480A-B0A2-5518FB570AE7}"/>
            </a:ext>
          </a:extLst>
        </xdr:cNvPr>
        <xdr:cNvPicPr>
          <a:picLocks noChangeAspect="1"/>
        </xdr:cNvPicPr>
      </xdr:nvPicPr>
      <xdr:blipFill>
        <a:blip xmlns:r="http://schemas.openxmlformats.org/officeDocument/2006/relationships" r:embed="rId1"/>
        <a:stretch>
          <a:fillRect/>
        </a:stretch>
      </xdr:blipFill>
      <xdr:spPr>
        <a:xfrm>
          <a:off x="76200" y="28576"/>
          <a:ext cx="1762125" cy="43683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AC08F-03A8-40E4-B168-015AA5906DB1}">
  <sheetPr>
    <pageSetUpPr fitToPage="1"/>
  </sheetPr>
  <dimension ref="A1:G45"/>
  <sheetViews>
    <sheetView showGridLines="0" tabSelected="1" topLeftCell="A26" zoomScaleNormal="100" zoomScaleSheetLayoutView="100" workbookViewId="0">
      <selection activeCellId="10" sqref="A46:XFD1048576 G45:XFD45 A35:XFD44 F33:XFD34 A33:D34 A28:XFD32 F16:XFD27 A16:D27 A10:XFD15 G9:XFD9 A1:XFD8"/>
    </sheetView>
  </sheetViews>
  <sheetFormatPr baseColWidth="10" defaultColWidth="11.42578125" defaultRowHeight="12.75" x14ac:dyDescent="0.25"/>
  <cols>
    <col min="1" max="1" width="12.7109375" style="3" bestFit="1" customWidth="1"/>
    <col min="2" max="2" width="31.140625" style="3" customWidth="1"/>
    <col min="3" max="3" width="32.85546875" style="3" customWidth="1"/>
    <col min="4" max="4" width="15.42578125" style="3" customWidth="1"/>
    <col min="5" max="5" width="20" style="3" customWidth="1"/>
    <col min="6" max="6" width="30" style="5" customWidth="1"/>
    <col min="7" max="7" width="4.42578125" style="3" customWidth="1"/>
    <col min="8" max="16384" width="11.42578125" style="3"/>
  </cols>
  <sheetData>
    <row r="1" spans="1:7" ht="12.75" customHeight="1" x14ac:dyDescent="0.25">
      <c r="D1" s="45" t="s">
        <v>21</v>
      </c>
      <c r="E1" s="45"/>
      <c r="F1" s="45"/>
    </row>
    <row r="2" spans="1:7" x14ac:dyDescent="0.25">
      <c r="D2" s="45"/>
      <c r="E2" s="45"/>
      <c r="F2" s="45"/>
    </row>
    <row r="3" spans="1:7" x14ac:dyDescent="0.25">
      <c r="D3" s="45"/>
      <c r="E3" s="45"/>
      <c r="F3" s="45"/>
    </row>
    <row r="4" spans="1:7" x14ac:dyDescent="0.25">
      <c r="D4" s="19"/>
      <c r="E4" s="19"/>
      <c r="F4" s="19"/>
    </row>
    <row r="5" spans="1:7" ht="33.75" customHeight="1" x14ac:dyDescent="0.25">
      <c r="A5" s="46" t="s">
        <v>5</v>
      </c>
      <c r="B5" s="46"/>
      <c r="C5" s="46"/>
      <c r="D5" s="46"/>
      <c r="E5" s="46"/>
      <c r="F5" s="46"/>
    </row>
    <row r="6" spans="1:7" x14ac:dyDescent="0.25">
      <c r="A6" s="4"/>
    </row>
    <row r="7" spans="1:7" ht="195.75" customHeight="1" x14ac:dyDescent="0.25">
      <c r="A7" s="47" t="s">
        <v>22</v>
      </c>
      <c r="B7" s="47"/>
      <c r="C7" s="47"/>
      <c r="D7" s="47"/>
      <c r="E7" s="47"/>
      <c r="F7" s="47"/>
    </row>
    <row r="8" spans="1:7" ht="10.5" customHeight="1" x14ac:dyDescent="0.25">
      <c r="A8" s="6"/>
      <c r="B8" s="6"/>
      <c r="C8" s="6"/>
      <c r="D8" s="6"/>
      <c r="E8" s="6"/>
      <c r="F8" s="7"/>
    </row>
    <row r="9" spans="1:7" ht="106.5" customHeight="1" x14ac:dyDescent="0.25">
      <c r="A9" s="48" t="s">
        <v>31</v>
      </c>
      <c r="B9" s="48"/>
      <c r="C9" s="48"/>
      <c r="D9" s="48"/>
      <c r="E9" s="48"/>
      <c r="F9" s="48"/>
    </row>
    <row r="10" spans="1:7" ht="6.75" customHeight="1" x14ac:dyDescent="0.25">
      <c r="A10" s="4"/>
    </row>
    <row r="11" spans="1:7" ht="27" customHeight="1" x14ac:dyDescent="0.25">
      <c r="A11" s="49" t="s">
        <v>15</v>
      </c>
      <c r="B11" s="36"/>
      <c r="C11" s="36"/>
      <c r="D11" s="37"/>
      <c r="E11" s="50">
        <v>26100</v>
      </c>
      <c r="F11" s="50"/>
    </row>
    <row r="12" spans="1:7" ht="8.25" customHeight="1" x14ac:dyDescent="0.25">
      <c r="A12" s="4"/>
    </row>
    <row r="13" spans="1:7" s="8" customFormat="1" ht="24.75" customHeight="1" x14ac:dyDescent="0.25">
      <c r="A13" s="27" t="s">
        <v>9</v>
      </c>
      <c r="B13" s="28"/>
      <c r="C13" s="28"/>
      <c r="D13" s="28"/>
      <c r="E13" s="28"/>
      <c r="F13" s="29"/>
    </row>
    <row r="14" spans="1:7" s="16" customFormat="1" ht="12" customHeight="1" x14ac:dyDescent="0.25">
      <c r="A14" s="14"/>
      <c r="B14" s="15"/>
      <c r="C14" s="15"/>
      <c r="D14" s="15"/>
      <c r="E14" s="15"/>
      <c r="F14" s="15"/>
      <c r="G14" s="17"/>
    </row>
    <row r="15" spans="1:7" ht="38.25" x14ac:dyDescent="0.25">
      <c r="A15" s="9" t="s">
        <v>2</v>
      </c>
      <c r="B15" s="9" t="s">
        <v>0</v>
      </c>
      <c r="C15" s="9" t="s">
        <v>1</v>
      </c>
      <c r="D15" s="9" t="s">
        <v>11</v>
      </c>
      <c r="E15" s="9" t="s">
        <v>19</v>
      </c>
      <c r="F15" s="9" t="s">
        <v>3</v>
      </c>
    </row>
    <row r="16" spans="1:7" ht="27" customHeight="1" x14ac:dyDescent="0.25">
      <c r="A16" s="55">
        <v>1</v>
      </c>
      <c r="B16" s="23" t="s">
        <v>23</v>
      </c>
      <c r="C16" s="23" t="s">
        <v>24</v>
      </c>
      <c r="D16" s="24">
        <v>20</v>
      </c>
      <c r="E16" s="22"/>
      <c r="F16" s="18" t="str">
        <f t="shared" ref="F16:F27" si="0">IF(E16&lt;=0,"0,00 €",IF(E16="","0,00 €",ROUND(D16*E16,2)))</f>
        <v>0,00 €</v>
      </c>
    </row>
    <row r="17" spans="1:6" ht="27" customHeight="1" x14ac:dyDescent="0.25">
      <c r="A17" s="55">
        <v>2</v>
      </c>
      <c r="B17" s="23" t="s">
        <v>23</v>
      </c>
      <c r="C17" s="23" t="s">
        <v>25</v>
      </c>
      <c r="D17" s="24">
        <v>12</v>
      </c>
      <c r="E17" s="22"/>
      <c r="F17" s="21" t="str">
        <f t="shared" si="0"/>
        <v>0,00 €</v>
      </c>
    </row>
    <row r="18" spans="1:6" ht="27" customHeight="1" x14ac:dyDescent="0.25">
      <c r="A18" s="55">
        <v>3</v>
      </c>
      <c r="B18" s="23" t="s">
        <v>23</v>
      </c>
      <c r="C18" s="23" t="s">
        <v>26</v>
      </c>
      <c r="D18" s="24">
        <v>12</v>
      </c>
      <c r="E18" s="22"/>
      <c r="F18" s="21" t="str">
        <f t="shared" si="0"/>
        <v>0,00 €</v>
      </c>
    </row>
    <row r="19" spans="1:6" ht="27" customHeight="1" x14ac:dyDescent="0.25">
      <c r="A19" s="55">
        <v>4</v>
      </c>
      <c r="B19" s="23" t="s">
        <v>23</v>
      </c>
      <c r="C19" s="23" t="s">
        <v>27</v>
      </c>
      <c r="D19" s="24">
        <v>6</v>
      </c>
      <c r="E19" s="22"/>
      <c r="F19" s="21" t="str">
        <f t="shared" si="0"/>
        <v>0,00 €</v>
      </c>
    </row>
    <row r="20" spans="1:6" ht="27" customHeight="1" x14ac:dyDescent="0.25">
      <c r="A20" s="55">
        <v>5</v>
      </c>
      <c r="B20" s="23" t="s">
        <v>23</v>
      </c>
      <c r="C20" s="23" t="s">
        <v>20</v>
      </c>
      <c r="D20" s="24">
        <v>12</v>
      </c>
      <c r="E20" s="22"/>
      <c r="F20" s="21" t="str">
        <f t="shared" si="0"/>
        <v>0,00 €</v>
      </c>
    </row>
    <row r="21" spans="1:6" ht="27" customHeight="1" x14ac:dyDescent="0.25">
      <c r="A21" s="55">
        <v>6</v>
      </c>
      <c r="B21" s="23" t="s">
        <v>23</v>
      </c>
      <c r="C21" s="23" t="s">
        <v>28</v>
      </c>
      <c r="D21" s="24">
        <v>12</v>
      </c>
      <c r="E21" s="22"/>
      <c r="F21" s="21" t="str">
        <f t="shared" si="0"/>
        <v>0,00 €</v>
      </c>
    </row>
    <row r="22" spans="1:6" ht="27" customHeight="1" x14ac:dyDescent="0.25">
      <c r="A22" s="55">
        <v>7</v>
      </c>
      <c r="B22" s="23" t="s">
        <v>27</v>
      </c>
      <c r="C22" s="23" t="s">
        <v>29</v>
      </c>
      <c r="D22" s="24">
        <v>12</v>
      </c>
      <c r="E22" s="22"/>
      <c r="F22" s="21" t="str">
        <f t="shared" si="0"/>
        <v>0,00 €</v>
      </c>
    </row>
    <row r="23" spans="1:6" ht="27" customHeight="1" x14ac:dyDescent="0.25">
      <c r="A23" s="55">
        <v>8</v>
      </c>
      <c r="B23" s="23" t="s">
        <v>27</v>
      </c>
      <c r="C23" s="23" t="s">
        <v>28</v>
      </c>
      <c r="D23" s="24">
        <v>12</v>
      </c>
      <c r="E23" s="22"/>
      <c r="F23" s="18" t="str">
        <f t="shared" si="0"/>
        <v>0,00 €</v>
      </c>
    </row>
    <row r="24" spans="1:6" ht="27" customHeight="1" x14ac:dyDescent="0.25">
      <c r="A24" s="55">
        <v>9</v>
      </c>
      <c r="B24" s="23" t="s">
        <v>27</v>
      </c>
      <c r="C24" s="23" t="s">
        <v>26</v>
      </c>
      <c r="D24" s="24">
        <v>12</v>
      </c>
      <c r="E24" s="22"/>
      <c r="F24" s="18" t="str">
        <f t="shared" si="0"/>
        <v>0,00 €</v>
      </c>
    </row>
    <row r="25" spans="1:6" ht="27" customHeight="1" x14ac:dyDescent="0.25">
      <c r="A25" s="55">
        <v>10</v>
      </c>
      <c r="B25" s="23" t="s">
        <v>30</v>
      </c>
      <c r="C25" s="23" t="s">
        <v>20</v>
      </c>
      <c r="D25" s="24">
        <v>12</v>
      </c>
      <c r="E25" s="22"/>
      <c r="F25" s="18" t="str">
        <f t="shared" si="0"/>
        <v>0,00 €</v>
      </c>
    </row>
    <row r="26" spans="1:6" ht="27" customHeight="1" x14ac:dyDescent="0.25">
      <c r="A26" s="55">
        <v>11</v>
      </c>
      <c r="B26" s="23" t="s">
        <v>25</v>
      </c>
      <c r="C26" s="23" t="s">
        <v>20</v>
      </c>
      <c r="D26" s="24">
        <v>6</v>
      </c>
      <c r="E26" s="22"/>
      <c r="F26" s="25" t="str">
        <f t="shared" si="0"/>
        <v>0,00 €</v>
      </c>
    </row>
    <row r="27" spans="1:6" ht="27" customHeight="1" x14ac:dyDescent="0.25">
      <c r="A27" s="55">
        <v>12</v>
      </c>
      <c r="B27" s="23" t="s">
        <v>25</v>
      </c>
      <c r="C27" s="23" t="s">
        <v>26</v>
      </c>
      <c r="D27" s="24">
        <v>12</v>
      </c>
      <c r="E27" s="22"/>
      <c r="F27" s="18" t="str">
        <f t="shared" si="0"/>
        <v>0,00 €</v>
      </c>
    </row>
    <row r="28" spans="1:6" ht="28.5" customHeight="1" x14ac:dyDescent="0.25">
      <c r="A28" s="43" t="s">
        <v>12</v>
      </c>
      <c r="B28" s="43"/>
      <c r="C28" s="43"/>
      <c r="D28" s="43"/>
      <c r="E28" s="44">
        <f>SUM(F16:F27)</f>
        <v>0</v>
      </c>
      <c r="F28" s="44"/>
    </row>
    <row r="29" spans="1:6" x14ac:dyDescent="0.25">
      <c r="A29" s="10"/>
      <c r="B29" s="10"/>
      <c r="C29" s="10"/>
      <c r="D29" s="10"/>
      <c r="E29" s="1"/>
      <c r="F29" s="1"/>
    </row>
    <row r="30" spans="1:6" s="8" customFormat="1" ht="24.75" customHeight="1" x14ac:dyDescent="0.25">
      <c r="A30" s="27" t="s">
        <v>10</v>
      </c>
      <c r="B30" s="28"/>
      <c r="C30" s="28"/>
      <c r="D30" s="28"/>
      <c r="E30" s="28"/>
      <c r="F30" s="29"/>
    </row>
    <row r="31" spans="1:6" x14ac:dyDescent="0.25">
      <c r="A31" s="10"/>
      <c r="B31" s="10"/>
      <c r="C31" s="10"/>
      <c r="D31" s="10"/>
      <c r="E31" s="1"/>
      <c r="F31" s="1"/>
    </row>
    <row r="32" spans="1:6" ht="38.25" x14ac:dyDescent="0.25">
      <c r="A32" s="51" t="s">
        <v>4</v>
      </c>
      <c r="B32" s="52"/>
      <c r="C32" s="9" t="s">
        <v>11</v>
      </c>
      <c r="D32" s="13" t="s">
        <v>18</v>
      </c>
      <c r="E32" s="9" t="s">
        <v>19</v>
      </c>
      <c r="F32" s="9" t="s">
        <v>3</v>
      </c>
    </row>
    <row r="33" spans="1:7" ht="27" customHeight="1" x14ac:dyDescent="0.25">
      <c r="A33" s="53" t="s">
        <v>7</v>
      </c>
      <c r="B33" s="54"/>
      <c r="C33" s="11">
        <v>2400</v>
      </c>
      <c r="D33" s="20">
        <v>0.92</v>
      </c>
      <c r="E33" s="2"/>
      <c r="F33" s="18">
        <f>IF(AND(E33*100=INT(E33*100),E33&lt;=D33,E33&gt;=0),C33*E33,"Oferta incorrecta; precio ofertado es mayor que precio máximo.")</f>
        <v>0</v>
      </c>
    </row>
    <row r="34" spans="1:7" ht="27" customHeight="1" x14ac:dyDescent="0.25">
      <c r="A34" s="53" t="s">
        <v>8</v>
      </c>
      <c r="B34" s="54"/>
      <c r="C34" s="11">
        <v>600</v>
      </c>
      <c r="D34" s="20">
        <v>0.54</v>
      </c>
      <c r="E34" s="2"/>
      <c r="F34" s="18">
        <f>IF(AND(E34*100=INT(E34*100),E34&lt;=D34,E34&gt;=0),C34*E34,"Oferta incorrecta; precio ofertado es mayor que precio máximo.")</f>
        <v>0</v>
      </c>
    </row>
    <row r="35" spans="1:7" ht="27.75" customHeight="1" x14ac:dyDescent="0.25">
      <c r="A35" s="30" t="s">
        <v>13</v>
      </c>
      <c r="B35" s="31"/>
      <c r="C35" s="31"/>
      <c r="D35" s="32"/>
      <c r="E35" s="33">
        <f>IF(COUNTIF(F33:F34,"Oferta incorrecta; precio ofertado es mayor que precio máximo."),"OFERTA INCORRECTA",SUM(F33:F34))</f>
        <v>0</v>
      </c>
      <c r="F35" s="34"/>
      <c r="G35" s="12"/>
    </row>
    <row r="37" spans="1:7" ht="24.75" customHeight="1" x14ac:dyDescent="0.25">
      <c r="A37" s="27" t="s">
        <v>14</v>
      </c>
      <c r="B37" s="28"/>
      <c r="C37" s="28"/>
      <c r="D37" s="28"/>
      <c r="E37" s="28"/>
      <c r="F37" s="29"/>
    </row>
    <row r="39" spans="1:7" ht="38.25" customHeight="1" x14ac:dyDescent="0.25">
      <c r="A39" s="35" t="s">
        <v>16</v>
      </c>
      <c r="B39" s="36"/>
      <c r="C39" s="36"/>
      <c r="D39" s="37"/>
      <c r="E39" s="38">
        <f>IF(COUNTIF(E35,"OFERTA INCORRECTA"),"OFERTA INCORRECTA",SUM(E28+E35))</f>
        <v>0</v>
      </c>
      <c r="F39" s="39"/>
    </row>
    <row r="40" spans="1:7" x14ac:dyDescent="0.25">
      <c r="A40" s="4"/>
      <c r="B40" s="4"/>
      <c r="C40" s="4"/>
      <c r="D40" s="4"/>
    </row>
    <row r="41" spans="1:7" ht="38.25" customHeight="1" x14ac:dyDescent="0.25">
      <c r="A41" s="35" t="s">
        <v>17</v>
      </c>
      <c r="B41" s="36"/>
      <c r="C41" s="36"/>
      <c r="D41" s="37"/>
      <c r="E41" s="38">
        <f>IF(COUNTIF(E39,"OFERTA INCORRECTA"),"OFERTA INCORRECTA",SUM(E28+E35)*2)</f>
        <v>0</v>
      </c>
      <c r="F41" s="39"/>
    </row>
    <row r="42" spans="1:7" ht="13.5" thickBot="1" x14ac:dyDescent="0.3">
      <c r="A42" s="4"/>
      <c r="B42" s="4"/>
      <c r="C42" s="4"/>
      <c r="D42" s="4"/>
    </row>
    <row r="43" spans="1:7" ht="24.75" customHeight="1" thickBot="1" x14ac:dyDescent="0.3">
      <c r="A43" s="40" t="str">
        <f>IF(E41&gt;E11,"OFERTA ECONÓMICA INCORRECTA: SUPERA PRESUPUESTO BASE DE LICITACIÓN. CORRÍJASE","OFERTA ECONÓMICA CORRECTA: NO SUPERA PRESUPUESTO BASE DE LICITACIÓN")</f>
        <v>OFERTA ECONÓMICA CORRECTA: NO SUPERA PRESUPUESTO BASE DE LICITACIÓN</v>
      </c>
      <c r="B43" s="41"/>
      <c r="C43" s="41"/>
      <c r="D43" s="41"/>
      <c r="E43" s="41"/>
      <c r="F43" s="42"/>
    </row>
    <row r="45" spans="1:7" ht="93.75" customHeight="1" x14ac:dyDescent="0.25">
      <c r="A45" s="26" t="s">
        <v>6</v>
      </c>
      <c r="B45" s="26"/>
      <c r="C45" s="26"/>
      <c r="D45" s="26"/>
      <c r="E45" s="26"/>
      <c r="F45" s="26"/>
    </row>
  </sheetData>
  <sheetProtection algorithmName="SHA-512" hashValue="Vy+4W/usO8qsHlgSv9+yKRmozi2YD+GNs/M5YkqMNrtT8N6DHCAb4k0R5o/TPwdOpLj2DsvA72ocF+wjN6yTig==" saltValue="meBDhWm4bwXNv79mpbud3Q==" spinCount="100000" sheet="1" autoFilter="0" pivotTables="0"/>
  <autoFilter ref="A15:F15" xr:uid="{90318102-DE7D-4BF3-AAB3-B7D82F9AABEC}"/>
  <mergeCells count="22">
    <mergeCell ref="A28:D28"/>
    <mergeCell ref="E28:F28"/>
    <mergeCell ref="A41:D41"/>
    <mergeCell ref="E41:F41"/>
    <mergeCell ref="D1:F3"/>
    <mergeCell ref="A5:F5"/>
    <mergeCell ref="A7:F7"/>
    <mergeCell ref="A9:F9"/>
    <mergeCell ref="A13:F13"/>
    <mergeCell ref="A11:D11"/>
    <mergeCell ref="E11:F11"/>
    <mergeCell ref="A32:B32"/>
    <mergeCell ref="A33:B33"/>
    <mergeCell ref="A34:B34"/>
    <mergeCell ref="A45:F45"/>
    <mergeCell ref="A30:F30"/>
    <mergeCell ref="A35:D35"/>
    <mergeCell ref="E35:F35"/>
    <mergeCell ref="A39:D39"/>
    <mergeCell ref="E39:F39"/>
    <mergeCell ref="A43:F43"/>
    <mergeCell ref="A37:F37"/>
  </mergeCells>
  <conditionalFormatting sqref="A43:F43">
    <cfRule type="containsText" dxfId="9" priority="17" operator="containsText" text="CORRÍJASE">
      <formula>NOT(ISERROR(SEARCH("CORRÍJASE",A43)))</formula>
    </cfRule>
    <cfRule type="containsText" dxfId="8" priority="20" operator="containsText" text="CORRECTA">
      <formula>NOT(ISERROR(SEARCH("CORRECTA",A43)))</formula>
    </cfRule>
  </conditionalFormatting>
  <conditionalFormatting sqref="E33:E34">
    <cfRule type="containsBlanks" dxfId="7" priority="15">
      <formula>LEN(TRIM(E33))=0</formula>
    </cfRule>
  </conditionalFormatting>
  <conditionalFormatting sqref="F16:F27">
    <cfRule type="containsText" dxfId="6" priority="27" operator="containsText" text="Error Precio">
      <formula>NOT(ISERROR(SEARCH("Error Precio",F16)))</formula>
    </cfRule>
  </conditionalFormatting>
  <conditionalFormatting sqref="D33:D34">
    <cfRule type="containsBlanks" dxfId="5" priority="7">
      <formula>LEN(TRIM(D33))=0</formula>
    </cfRule>
  </conditionalFormatting>
  <conditionalFormatting sqref="F33:F34">
    <cfRule type="containsText" dxfId="4" priority="6" operator="containsText" text="Oferta incorrecta">
      <formula>NOT(ISERROR(SEARCH("Oferta incorrecta",F33)))</formula>
    </cfRule>
  </conditionalFormatting>
  <conditionalFormatting sqref="E35">
    <cfRule type="containsText" dxfId="3" priority="28" operator="containsText" text="OFERTA INCORRECTA">
      <formula>NOT(ISERROR(SEARCH("OFERTA INCORRECTA",E35)))</formula>
    </cfRule>
  </conditionalFormatting>
  <conditionalFormatting sqref="E39">
    <cfRule type="containsText" dxfId="2" priority="3" operator="containsText" text="OFERTA INCORRECTA">
      <formula>NOT(ISERROR(SEARCH("OFERTA INCORRECTA",E39)))</formula>
    </cfRule>
  </conditionalFormatting>
  <conditionalFormatting sqref="E41">
    <cfRule type="containsText" dxfId="1" priority="2" operator="containsText" text="OFERTA INCORRECTA">
      <formula>NOT(ISERROR(SEARCH("OFERTA INCORRECTA",E41)))</formula>
    </cfRule>
  </conditionalFormatting>
  <conditionalFormatting sqref="E16:E27">
    <cfRule type="containsBlanks" dxfId="0" priority="1">
      <formula>LEN(TRIM(E16))=0</formula>
    </cfRule>
  </conditionalFormatting>
  <dataValidations xWindow="1023" yWindow="736" count="2">
    <dataValidation type="custom" allowBlank="1" showInputMessage="1" showErrorMessage="1" errorTitle="NÚMERO DE DECIMALES INCORRECTO" error="El precio unitario ofertado deberá incluir únicamente dos decimales." sqref="D33:E34 E16:E27" xr:uid="{03EEC45B-00F7-48A8-BAD3-AD15CB3199AC}">
      <formula1>D16*100=INT(D16*100)</formula1>
    </dataValidation>
    <dataValidation allowBlank="1" showInputMessage="1" showErrorMessage="1" promptTitle="Importe Total Oferta Económica" prompt="Este es el importe que se deberá introducir en la Plataforma de Contratación del Sector Público, representando el importe total de su oferta económica, el cual NO podrá superar el Presupuesto Base de Licitación." sqref="E41:F41" xr:uid="{6B971D68-60D8-4C69-82E2-0621B51998A7}"/>
  </dataValidations>
  <printOptions horizontalCentered="1"/>
  <pageMargins left="0.23622047244094491" right="0.23622047244094491" top="0.23622047244094491" bottom="0.74803149606299213" header="0.11811023622047245" footer="0.31496062992125984"/>
  <pageSetup paperSize="9" scale="69" fitToHeight="0" orientation="portrait" r:id="rId1"/>
  <headerFooter>
    <oddHeader xml:space="preserve">&amp;R&amp;"Renfe Vialog Bold,Normal"&amp;8
</oddHeader>
  </headerFooter>
  <rowBreaks count="1" manualBreakCount="1">
    <brk id="45"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Modelo Oferta Económica</vt:lpstr>
      <vt:lpstr>'Modelo Oferta Económica'!Área_de_impresión</vt:lpstr>
      <vt:lpstr>'Modelo Oferta Económica'!Títulos_a_imprimir</vt:lpstr>
    </vt:vector>
  </TitlesOfParts>
  <Company>Renfe - EPE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ALVARO VALERO PICAZO</dc:creator>
  <cp:lastModifiedBy>ALEJANDRO GARCIA MEJIAS</cp:lastModifiedBy>
  <cp:lastPrinted>2024-08-22T10:54:01Z</cp:lastPrinted>
  <dcterms:created xsi:type="dcterms:W3CDTF">2021-12-16T16:14:56Z</dcterms:created>
  <dcterms:modified xsi:type="dcterms:W3CDTF">2024-08-27T11:29:36Z</dcterms:modified>
</cp:coreProperties>
</file>