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FC8B3E2E-C4AF-4D89-B519-8E45DA1974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Hoja1!$B$2:$K$138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8" i="1"/>
  <c r="I138" i="1" l="1"/>
  <c r="D77" i="1"/>
  <c r="J77" i="1" s="1"/>
  <c r="J138" i="1" s="1"/>
  <c r="K138" i="1" l="1"/>
</calcChain>
</file>

<file path=xl/sharedStrings.xml><?xml version="1.0" encoding="utf-8"?>
<sst xmlns="http://schemas.openxmlformats.org/spreadsheetml/2006/main" count="435" uniqueCount="233">
  <si>
    <t>ANEXO III(BIS) OFERTA ECONOMICA</t>
  </si>
  <si>
    <t>OFERTA ECONÓMICA</t>
  </si>
  <si>
    <t>Nombre de la empresa:</t>
  </si>
  <si>
    <t>Dirección:</t>
  </si>
  <si>
    <t>ARTÍCULOS CON MARCA DE REFERENCIA</t>
  </si>
  <si>
    <t>DESCRIPCIÓN</t>
  </si>
  <si>
    <t>PRECIO UNITARIO
MÁXIMO SIN IVA</t>
  </si>
  <si>
    <t>PRECIO UNITARIO OFERTADO SIN IVA</t>
  </si>
  <si>
    <t>PRECIO UNITARIO OFERTADO CON IVA</t>
  </si>
  <si>
    <t>PONDERACIÓN</t>
  </si>
  <si>
    <t>PRECIO UNITARIO MÁXIMO SIN IVA *PONDERACIÓN</t>
  </si>
  <si>
    <t>PRECIO OFERTADO UNIDAD DE COMPRA SIN IVA*PONDERACIÓN</t>
  </si>
  <si>
    <t>ABRILLANTADOR VAJILLAS INDUSTRIAL GARRAFA 20 LT.</t>
  </si>
  <si>
    <t>1 LITRO</t>
  </si>
  <si>
    <t>AMONIACO PERFUMADO  1 LT.</t>
  </si>
  <si>
    <t>CHAMPU COCHES ESPUMANTE GARRAFA 25 LT.</t>
  </si>
  <si>
    <t>DESENGRASANTE ALCALINO PLANCHAS GARRAFA 5 LT.</t>
  </si>
  <si>
    <t>DESENGRASANTE LIMPIA MOTORES GARRAFA 25 LT.</t>
  </si>
  <si>
    <t>DETERGENTE MAQUINA FREGASUELOS GARRAFA 5 LT.</t>
  </si>
  <si>
    <t>FREGASUELOS CONCENTRADO GARRAFA 5 LT.</t>
  </si>
  <si>
    <t>JABON DE LAVADORA EN POLVO INDUSTRIAL SACO 22,5 KG.</t>
  </si>
  <si>
    <t>1 KILO</t>
  </si>
  <si>
    <t>JABON DE LAVADORA LIQUIDO 5 LITROS</t>
  </si>
  <si>
    <t>JABON DE TOCADOR GARRAFA 5 LT.</t>
  </si>
  <si>
    <t>LAVAVAJILLAS MAQUINA INDUSTRIAL GARRAFA 20 LT.</t>
  </si>
  <si>
    <t>LEJIA 1 LT.</t>
  </si>
  <si>
    <t>LEJIA ALIMENTARIA 1 L</t>
  </si>
  <si>
    <t>LEJIA COLOR  1 L.</t>
  </si>
  <si>
    <t>1 UNIDAD</t>
  </si>
  <si>
    <t>LEJIA LAVADORA  BOTELLA 2 LT.</t>
  </si>
  <si>
    <t>SUAVIZANTE PARA LA ROPA INDUSTRIAL GARRAFA 5 LT.</t>
  </si>
  <si>
    <t>AGUA DESTILADA  BOTELLA 1 LT.</t>
  </si>
  <si>
    <t xml:space="preserve">ALCOHOL DE QUEMAR  1 LT.  </t>
  </si>
  <si>
    <t xml:space="preserve">SAL LAVAVAJILLAS </t>
  </si>
  <si>
    <t>BOLSA BASURA GIGANTE 115X150 (PAQUETE 10 UNIDADES)</t>
  </si>
  <si>
    <t>1 PAQUETE DE   10 UNIDADES</t>
  </si>
  <si>
    <t>BOLSA BASURA GRANDE    85X105 (PAQUETE 10 UNIDADES)</t>
  </si>
  <si>
    <t>BOLSA BASURA PEQUEÑA  55X60   (PAQUETE 25 UNIDADES)</t>
  </si>
  <si>
    <t>1 PAQUETE DE   25 UNIDADES</t>
  </si>
  <si>
    <t>BOLSA PORTA ALIMENTOS  42X53 (PAQUETE 50 UNIDADES)</t>
  </si>
  <si>
    <t>1 PAQUETE DE 50 UNIDADES</t>
  </si>
  <si>
    <t>ESTROPAJO DE ALUMINIO 40 GR.</t>
  </si>
  <si>
    <t>ESTROPAJO SALVAUÑAS 10X15</t>
  </si>
  <si>
    <t xml:space="preserve">PIEDRA PÓMEZ </t>
  </si>
  <si>
    <t>MANTELES DE PAPEL 100X120 (CAJA 400 UNIDADES)</t>
  </si>
  <si>
    <t>1 CAJA DE 400 UNIDADES</t>
  </si>
  <si>
    <t xml:space="preserve">PAPEL DE ALUMINIO 300 MT. </t>
  </si>
  <si>
    <t>PAPEL HIGIENICO ROLLO 150 SERVICIOS - 18 MT. 2 CAPAS</t>
  </si>
  <si>
    <t>1 ROLLO DE PAPEL</t>
  </si>
  <si>
    <t>PAPEL MECHA 1,2 KG. PASTA DOS CAPAS</t>
  </si>
  <si>
    <t>PAPEL PARA RETRACTILAR 2,4 GR. 50 CM. ANCHO 23 MICRAS (ROLLO)</t>
  </si>
  <si>
    <t>PORTARROLLO BOBINA MECANICO TRAPICEL</t>
  </si>
  <si>
    <t>SERVILLETAS DE 30X30  (PAQUETE DE 100) DOBLE CAPA</t>
  </si>
  <si>
    <t>1 PAQUETE DE 100 UNIDADES</t>
  </si>
  <si>
    <t>SERVILLETAS DE 40X40 HIGIENIZANTES (PAQUETE DE 100) DOBLE CAPA</t>
  </si>
  <si>
    <t>SERVILLETAS DISPENSER 17X17 100 SERVICIOS</t>
  </si>
  <si>
    <t>TOALLAS DE PAPEL Z (200 UNIDADES)</t>
  </si>
  <si>
    <t>1 CAJA DE 4000 UNIDADES</t>
  </si>
  <si>
    <t>UTENSILIO CUCHARILLA (MADERA)</t>
  </si>
  <si>
    <t>UTENSILIO CUCHARA (MADERA)</t>
  </si>
  <si>
    <t>UTENSILIO TENEDOR (MADERA)</t>
  </si>
  <si>
    <t>UTENSILIO CUCHILLO (MADERA)</t>
  </si>
  <si>
    <t>UTENSILIO BIODEGRADABLE PLATO HONDO</t>
  </si>
  <si>
    <t>UTENSILIO BIODEGRADABLE PLATO LLANO (16 CM)</t>
  </si>
  <si>
    <t>UTENSILIO BIODEGRADABLE PLATO LLANO (21 CM)</t>
  </si>
  <si>
    <t>UTENSILIO PLATO CARTÓN METAL PLATA 27CM</t>
  </si>
  <si>
    <t>UTENSILIO PLATO CARTÓN METAL PLATA 30CM</t>
  </si>
  <si>
    <t>BANDEJA CARTÓN LLANA 18X25</t>
  </si>
  <si>
    <t>BLONDAS CALADAS LITOS 21x27</t>
  </si>
  <si>
    <t>RODALES CALADOS LITOS 15 CM</t>
  </si>
  <si>
    <t>RODALES CALADOS LITOS 23 CM</t>
  </si>
  <si>
    <t xml:space="preserve">BROCHETA MADERA BAMBU O SIMILAR PAQUETE DE 100 UNDS </t>
  </si>
  <si>
    <t xml:space="preserve">ENVASE ALUMINIO RECTANGULAR CON TAPA DE 3240 ml </t>
  </si>
  <si>
    <t>PAPEL DE ALUMINIO  30 MT.</t>
  </si>
  <si>
    <t>PAPEL FILM TRANSPARENTE 300 MT.</t>
  </si>
  <si>
    <t>TARRINA BISAGRA 750 CC</t>
  </si>
  <si>
    <t>1 UNIDAD DE 750 CC</t>
  </si>
  <si>
    <t>DISPENSADOR PAPEL Z PLÁSTICO</t>
  </si>
  <si>
    <t>UTENSILIO REUTILIZABLE CUCHARILLA (PS)</t>
  </si>
  <si>
    <t>UTENSILIO REUTILIZABLE CUCHARA (PS)</t>
  </si>
  <si>
    <t>UTENSILIO REUTILIZABLE TENEDOR (PS)</t>
  </si>
  <si>
    <t>UTENSILIO REUTILIZABLE CUCHILLO (PS)</t>
  </si>
  <si>
    <t>VASO REUTILIZABLE DE SIDRA 480 ML</t>
  </si>
  <si>
    <t>VASO 220 CC REUTILIZABLE</t>
  </si>
  <si>
    <t>PAPEL FILM TRANSPARENTE 30 MT.</t>
  </si>
  <si>
    <t>PERCHAS DE PLASTICO O SIMILAR</t>
  </si>
  <si>
    <t xml:space="preserve">GUANTES DE GOMA </t>
  </si>
  <si>
    <t>1 PAR</t>
  </si>
  <si>
    <t>CEPILLO DE BARRENDERO COMPLETO</t>
  </si>
  <si>
    <t xml:space="preserve">CEPILLO DE NYLON </t>
  </si>
  <si>
    <t>CUBO DE PLASTICO</t>
  </si>
  <si>
    <t>CUBO DE PLASTICO CON ESCURRIDOR</t>
  </si>
  <si>
    <t>ESCOBILLA DE WC. CON SOPORTE</t>
  </si>
  <si>
    <t xml:space="preserve">ESPÁTULA DE 90 – 100 </t>
  </si>
  <si>
    <t>PALO PARA CEPILLO Y FREGONA 140 CM.</t>
  </si>
  <si>
    <t>PULVERIZADOR PISTOLA 500 ML.</t>
  </si>
  <si>
    <t>RECAMBIO DE FREGONA ALGODÓN</t>
  </si>
  <si>
    <t>RECAMBIO DE FREGONA FIBRA TIRAS</t>
  </si>
  <si>
    <t>RECOGEDOR DE BASURA CON PALO</t>
  </si>
  <si>
    <t xml:space="preserve">PAÑUELOS PAPEL 2 CAPAS 21X20 CM 100 UNDS. </t>
  </si>
  <si>
    <t>TRAPOS DE COLOR 5 KG</t>
  </si>
  <si>
    <t>TRAPOS BLANCOS 5 KG</t>
  </si>
  <si>
    <t>JABON NATURAL PASTILLA  200GR</t>
  </si>
  <si>
    <t>1 PASTILLA</t>
  </si>
  <si>
    <t>*</t>
  </si>
  <si>
    <t>BAYETA MICROFIBRA</t>
  </si>
  <si>
    <t xml:space="preserve">CINTA AISLANTE (19X20 MT.) </t>
  </si>
  <si>
    <t>CANDADO MEDIANO arco corto 40MM</t>
  </si>
  <si>
    <t>CANDADO PEQUEÑO arco corto 30MM</t>
  </si>
  <si>
    <t>ABRILLANTADOR   (500 ML.)</t>
  </si>
  <si>
    <t xml:space="preserve">1 UNIDAD </t>
  </si>
  <si>
    <t>ACEITE LUBRICANTE SPRAY 200ML</t>
  </si>
  <si>
    <t xml:space="preserve">AMBIENTADOR SPRAY BOTE   (300 ML.) </t>
  </si>
  <si>
    <t>DESENGRASANTE  (750 ML.)</t>
  </si>
  <si>
    <t>DESINFECTANTE  BAÑO (750 ML.)</t>
  </si>
  <si>
    <t>DESINFECTANTE INSTALACIONES GANADERAS (LATA) 415ML</t>
  </si>
  <si>
    <t>INSECTICIDA  POLVO 50 GR.</t>
  </si>
  <si>
    <t>INSECTICIDA SPRAY CUCARACHAS 400ML</t>
  </si>
  <si>
    <t>INSECTICIDA MOSCAS Y MOSQUITOS 600ML</t>
  </si>
  <si>
    <t xml:space="preserve">JABON GEL DE BAÑO 1 LT. </t>
  </si>
  <si>
    <t>LAVAVAJILLAS  PASTILLA</t>
  </si>
  <si>
    <t>LAVAVAJILLAS MANUAL ANTIBACTERIAS 900 ML.</t>
  </si>
  <si>
    <t>LAVAVAJILLAS MANUAL 900ML</t>
  </si>
  <si>
    <t>LIMPIA HORNOS 300 ML.</t>
  </si>
  <si>
    <t>LIMPIACRISTALES 500 ML.</t>
  </si>
  <si>
    <t>LIMPIADOR VITROCERAMICA 350ML</t>
  </si>
  <si>
    <t>SPRAY QUITAMANCHAS 200ML</t>
  </si>
  <si>
    <t>PASTILLAS ABRILLANTADOR HORNOS</t>
  </si>
  <si>
    <t>PASTILLAS LIMPIA HORNOS</t>
  </si>
  <si>
    <t>TOTAL</t>
  </si>
  <si>
    <t>UNIDAD DE 
COMPRA (UNIDAD DE OFERTA)</t>
  </si>
  <si>
    <t>FREGASUELOS 1 litros</t>
  </si>
  <si>
    <t>FREGASUELOS BIOALCOHOL 5 LT</t>
  </si>
  <si>
    <t>SPRAY LIMPIA MUEBLES 300 ML</t>
  </si>
  <si>
    <t>100 ML</t>
  </si>
  <si>
    <t>B. CAMISETA RECICLADA 35X45 G200 PAQ 1 KG. (75 UND. Aprox)</t>
  </si>
  <si>
    <t>1 KG</t>
  </si>
  <si>
    <t>BOLSA CROISANT ECOLOGICA KRAFT 189+8X35CM (PAQUETE 250UNDS)</t>
  </si>
  <si>
    <t>PAQUETE DE 250 UNDS</t>
  </si>
  <si>
    <t>CHAMPU MONODOSIS HOTELES 10ML</t>
  </si>
  <si>
    <t>Caja 500 uds.</t>
  </si>
  <si>
    <t>GEL MONODOSIS HOTELES 10ML</t>
  </si>
  <si>
    <t>VASO DE PLASTICO CON FUNDA 240ml</t>
  </si>
  <si>
    <t>Caja 100 uds</t>
  </si>
  <si>
    <t>PAPELERA DE BAÑO CON TAPADERA 3 LITROS ACERO INOXIDABLE</t>
  </si>
  <si>
    <t>ESTROPAJO VERDE</t>
  </si>
  <si>
    <t>PLUMERO POLVO</t>
  </si>
  <si>
    <t>AMBIENTADOR COCHE SPRAY 100 ML</t>
  </si>
  <si>
    <t xml:space="preserve">GEL MANOS MECÁNICO CON ARRASTRE 5KGS </t>
  </si>
  <si>
    <t>MANTEL SALMON 100X100 CELULOS A CAJA 500 METROS</t>
  </si>
  <si>
    <t>1 CAJA de 500 UNIDADES</t>
  </si>
  <si>
    <t>MANTEL PAPEL ROLLO 1X100 MT 40 GRS BLANCO</t>
  </si>
  <si>
    <t>1 Rollo</t>
  </si>
  <si>
    <t>VASO VINO  240 CC</t>
  </si>
  <si>
    <t>CUCHILLO TRANSPARENTE PS REUTILIZABLE PAQ.50UND.</t>
  </si>
  <si>
    <t>BRIDAS 280X4,5</t>
  </si>
  <si>
    <t xml:space="preserve">EMBUDO DE 20 CM </t>
  </si>
  <si>
    <t>EMBUDO DE 30 CM</t>
  </si>
  <si>
    <t>GUANTES NITRILO (CAJA 100UD)TALLA L - M</t>
  </si>
  <si>
    <t>1 CAJA DE 100 PARES</t>
  </si>
  <si>
    <t>BOBINA MECANICO TRAPICEL 5,2 KG.  PASTA DOS CAPAS GOFRADO</t>
  </si>
  <si>
    <t xml:space="preserve"> VASO CAFÉ CON TAPA Y REMOVEDOR</t>
  </si>
  <si>
    <t>LIMPIADOR MULTIUSOS DESINFECTANTE (750 ML)</t>
  </si>
  <si>
    <t>GEL DE TRAMPA INSECTICIDA CUCARACHAS</t>
  </si>
  <si>
    <t xml:space="preserve">CANDADO GRANDE arco corto 60 MM. </t>
  </si>
  <si>
    <t>DESENGRASANTE MANOS 1 L MECANICOS</t>
  </si>
  <si>
    <t>INDICAR MARCA OFERTADA</t>
  </si>
  <si>
    <t>CIF oNIF:</t>
  </si>
  <si>
    <t>BRILL</t>
  </si>
  <si>
    <t>LION</t>
  </si>
  <si>
    <t>G2</t>
  </si>
  <si>
    <t>LINASA</t>
  </si>
  <si>
    <t>KIRIKO</t>
  </si>
  <si>
    <t>DESTELLO</t>
  </si>
  <si>
    <t>LA HOSTELERA</t>
  </si>
  <si>
    <t>RATIONAL</t>
  </si>
  <si>
    <t>INSAPLAS</t>
  </si>
  <si>
    <t>TPK</t>
  </si>
  <si>
    <t>DADIAN</t>
  </si>
  <si>
    <t>ALANOS</t>
  </si>
  <si>
    <t>MAUDEL</t>
  </si>
  <si>
    <t>GONDOLINA</t>
  </si>
  <si>
    <t>IMPACT</t>
  </si>
  <si>
    <t>PAMEX</t>
  </si>
  <si>
    <t>BIG</t>
  </si>
  <si>
    <t>ALSARA</t>
  </si>
  <si>
    <t>AMBRA</t>
  </si>
  <si>
    <t>HEGA</t>
  </si>
  <si>
    <t>TIRSU MISU</t>
  </si>
  <si>
    <t>HERRAIZ</t>
  </si>
  <si>
    <t>NEWMOP</t>
  </si>
  <si>
    <t>YUPI</t>
  </si>
  <si>
    <t>SACHET</t>
  </si>
  <si>
    <t>HOSTELJIEL</t>
  </si>
  <si>
    <t>FRUIT</t>
  </si>
  <si>
    <t>GRINGO</t>
  </si>
  <si>
    <t>LISMA</t>
  </si>
  <si>
    <t>NUÑEZ</t>
  </si>
  <si>
    <t>CODENSA</t>
  </si>
  <si>
    <t>DEMPAS</t>
  </si>
  <si>
    <t>XINGO</t>
  </si>
  <si>
    <t>FERVIK</t>
  </si>
  <si>
    <t>SIS</t>
  </si>
  <si>
    <t>DRAGONFLY</t>
  </si>
  <si>
    <t>SANTEX</t>
  </si>
  <si>
    <t>VILEDA</t>
  </si>
  <si>
    <t>SPONTEX</t>
  </si>
  <si>
    <t>TESA</t>
  </si>
  <si>
    <t>ABUS</t>
  </si>
  <si>
    <t>SOMAT</t>
  </si>
  <si>
    <t>3 EN 1</t>
  </si>
  <si>
    <t>BRISE</t>
  </si>
  <si>
    <t>CILLIT BANG</t>
  </si>
  <si>
    <t>PATO WC</t>
  </si>
  <si>
    <t>ZOTAL</t>
  </si>
  <si>
    <t>ZZ</t>
  </si>
  <si>
    <t>CUCAL</t>
  </si>
  <si>
    <t>INST.ESPAÑOL</t>
  </si>
  <si>
    <t>FINISH CLASIC</t>
  </si>
  <si>
    <t>FAIRY</t>
  </si>
  <si>
    <t>MISTOL</t>
  </si>
  <si>
    <t>DORIL</t>
  </si>
  <si>
    <t>CRISTASOL</t>
  </si>
  <si>
    <t>FROGGY</t>
  </si>
  <si>
    <t>CEBRALIN</t>
  </si>
  <si>
    <t>ASEVI</t>
  </si>
  <si>
    <t>SERVIKER MULTISERVICIOS SL</t>
  </si>
  <si>
    <t>C/VIRGEN DE AFRICA  2</t>
  </si>
  <si>
    <t>B87135448</t>
  </si>
  <si>
    <t>GARCIA DE POU</t>
  </si>
  <si>
    <t>FAST ORANGE</t>
  </si>
  <si>
    <t>CASA JARDIN</t>
  </si>
  <si>
    <t>BAYETA ABSORBENTE POSAVAJILLAS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</si>
</sst>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0"/>
      <name val="MS Sans Serif"/>
    </font>
    <font>
      <b/>
      <sz val="10"/>
      <color theme="1"/>
      <name val="MS Sans Serif"/>
    </font>
    <font>
      <b/>
      <sz val="18"/>
      <color theme="1"/>
      <name val="Calibri"/>
      <family val="2"/>
      <scheme val="minor"/>
    </font>
    <font>
      <b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2" fillId="5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4" borderId="6" xfId="0" applyNumberFormat="1" applyFont="1" applyFill="1" applyBorder="1" applyProtection="1">
      <protection locked="0"/>
    </xf>
    <xf numFmtId="4" fontId="5" fillId="0" borderId="6" xfId="0" applyNumberFormat="1" applyFont="1" applyBorder="1"/>
    <xf numFmtId="10" fontId="0" fillId="0" borderId="0" xfId="1" applyNumberFormat="1" applyFont="1"/>
    <xf numFmtId="2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2" fontId="5" fillId="0" borderId="0" xfId="0" applyNumberFormat="1" applyFont="1"/>
    <xf numFmtId="2" fontId="5" fillId="0" borderId="7" xfId="0" applyNumberFormat="1" applyFont="1" applyBorder="1"/>
    <xf numFmtId="0" fontId="5" fillId="0" borderId="0" xfId="0" applyFont="1"/>
    <xf numFmtId="10" fontId="5" fillId="6" borderId="6" xfId="0" applyNumberFormat="1" applyFont="1" applyFill="1" applyBorder="1" applyAlignment="1">
      <alignment horizontal="center" vertical="center"/>
    </xf>
    <xf numFmtId="4" fontId="5" fillId="7" borderId="6" xfId="0" applyNumberFormat="1" applyFont="1" applyFill="1" applyBorder="1"/>
    <xf numFmtId="10" fontId="5" fillId="0" borderId="6" xfId="1" applyNumberFormat="1" applyFont="1" applyBorder="1"/>
    <xf numFmtId="9" fontId="5" fillId="7" borderId="6" xfId="0" applyNumberFormat="1" applyFont="1" applyFill="1" applyBorder="1"/>
    <xf numFmtId="0" fontId="8" fillId="8" borderId="8" xfId="0" applyFont="1" applyFill="1" applyBorder="1" applyAlignment="1">
      <alignment horizontal="right" vertical="center"/>
    </xf>
    <xf numFmtId="0" fontId="8" fillId="8" borderId="9" xfId="0" applyFont="1" applyFill="1" applyBorder="1" applyAlignment="1">
      <alignment horizontal="right" vertical="center"/>
    </xf>
    <xf numFmtId="0" fontId="8" fillId="8" borderId="0" xfId="0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38"/>
  <sheetViews>
    <sheetView tabSelected="1" topLeftCell="A112" workbookViewId="0">
      <selection activeCell="C113" sqref="C113"/>
    </sheetView>
  </sheetViews>
  <sheetFormatPr baseColWidth="10" defaultRowHeight="23.5" x14ac:dyDescent="0.55000000000000004"/>
  <cols>
    <col min="2" max="2" width="16.54296875" style="1" customWidth="1"/>
    <col min="3" max="3" width="93.453125" bestFit="1" customWidth="1"/>
    <col min="4" max="4" width="17.453125" customWidth="1"/>
    <col min="5" max="5" width="46.7265625" bestFit="1" customWidth="1"/>
    <col min="6" max="6" width="33.453125" customWidth="1"/>
    <col min="7" max="7" width="20.1796875" customWidth="1"/>
    <col min="8" max="8" width="21.453125" customWidth="1"/>
    <col min="9" max="10" width="21.1796875" customWidth="1"/>
    <col min="11" max="11" width="22.453125" customWidth="1"/>
    <col min="256" max="257" width="16.54296875" customWidth="1"/>
    <col min="258" max="258" width="64.54296875" customWidth="1"/>
    <col min="259" max="259" width="17.453125" customWidth="1"/>
    <col min="260" max="260" width="15.1796875" customWidth="1"/>
    <col min="261" max="261" width="20.1796875" customWidth="1"/>
    <col min="262" max="262" width="21.453125" customWidth="1"/>
    <col min="263" max="263" width="21.1796875" customWidth="1"/>
    <col min="264" max="264" width="22.453125" customWidth="1"/>
    <col min="512" max="513" width="16.54296875" customWidth="1"/>
    <col min="514" max="514" width="64.54296875" customWidth="1"/>
    <col min="515" max="515" width="17.453125" customWidth="1"/>
    <col min="516" max="516" width="15.1796875" customWidth="1"/>
    <col min="517" max="517" width="20.1796875" customWidth="1"/>
    <col min="518" max="518" width="21.453125" customWidth="1"/>
    <col min="519" max="519" width="21.1796875" customWidth="1"/>
    <col min="520" max="520" width="22.453125" customWidth="1"/>
    <col min="768" max="769" width="16.54296875" customWidth="1"/>
    <col min="770" max="770" width="64.54296875" customWidth="1"/>
    <col min="771" max="771" width="17.453125" customWidth="1"/>
    <col min="772" max="772" width="15.1796875" customWidth="1"/>
    <col min="773" max="773" width="20.1796875" customWidth="1"/>
    <col min="774" max="774" width="21.453125" customWidth="1"/>
    <col min="775" max="775" width="21.1796875" customWidth="1"/>
    <col min="776" max="776" width="22.453125" customWidth="1"/>
    <col min="1024" max="1025" width="16.54296875" customWidth="1"/>
    <col min="1026" max="1026" width="64.54296875" customWidth="1"/>
    <col min="1027" max="1027" width="17.453125" customWidth="1"/>
    <col min="1028" max="1028" width="15.1796875" customWidth="1"/>
    <col min="1029" max="1029" width="20.1796875" customWidth="1"/>
    <col min="1030" max="1030" width="21.453125" customWidth="1"/>
    <col min="1031" max="1031" width="21.1796875" customWidth="1"/>
    <col min="1032" max="1032" width="22.453125" customWidth="1"/>
    <col min="1280" max="1281" width="16.54296875" customWidth="1"/>
    <col min="1282" max="1282" width="64.54296875" customWidth="1"/>
    <col min="1283" max="1283" width="17.453125" customWidth="1"/>
    <col min="1284" max="1284" width="15.1796875" customWidth="1"/>
    <col min="1285" max="1285" width="20.1796875" customWidth="1"/>
    <col min="1286" max="1286" width="21.453125" customWidth="1"/>
    <col min="1287" max="1287" width="21.1796875" customWidth="1"/>
    <col min="1288" max="1288" width="22.453125" customWidth="1"/>
    <col min="1536" max="1537" width="16.54296875" customWidth="1"/>
    <col min="1538" max="1538" width="64.54296875" customWidth="1"/>
    <col min="1539" max="1539" width="17.453125" customWidth="1"/>
    <col min="1540" max="1540" width="15.1796875" customWidth="1"/>
    <col min="1541" max="1541" width="20.1796875" customWidth="1"/>
    <col min="1542" max="1542" width="21.453125" customWidth="1"/>
    <col min="1543" max="1543" width="21.1796875" customWidth="1"/>
    <col min="1544" max="1544" width="22.453125" customWidth="1"/>
    <col min="1792" max="1793" width="16.54296875" customWidth="1"/>
    <col min="1794" max="1794" width="64.54296875" customWidth="1"/>
    <col min="1795" max="1795" width="17.453125" customWidth="1"/>
    <col min="1796" max="1796" width="15.1796875" customWidth="1"/>
    <col min="1797" max="1797" width="20.1796875" customWidth="1"/>
    <col min="1798" max="1798" width="21.453125" customWidth="1"/>
    <col min="1799" max="1799" width="21.1796875" customWidth="1"/>
    <col min="1800" max="1800" width="22.453125" customWidth="1"/>
    <col min="2048" max="2049" width="16.54296875" customWidth="1"/>
    <col min="2050" max="2050" width="64.54296875" customWidth="1"/>
    <col min="2051" max="2051" width="17.453125" customWidth="1"/>
    <col min="2052" max="2052" width="15.1796875" customWidth="1"/>
    <col min="2053" max="2053" width="20.1796875" customWidth="1"/>
    <col min="2054" max="2054" width="21.453125" customWidth="1"/>
    <col min="2055" max="2055" width="21.1796875" customWidth="1"/>
    <col min="2056" max="2056" width="22.453125" customWidth="1"/>
    <col min="2304" max="2305" width="16.54296875" customWidth="1"/>
    <col min="2306" max="2306" width="64.54296875" customWidth="1"/>
    <col min="2307" max="2307" width="17.453125" customWidth="1"/>
    <col min="2308" max="2308" width="15.1796875" customWidth="1"/>
    <col min="2309" max="2309" width="20.1796875" customWidth="1"/>
    <col min="2310" max="2310" width="21.453125" customWidth="1"/>
    <col min="2311" max="2311" width="21.1796875" customWidth="1"/>
    <col min="2312" max="2312" width="22.453125" customWidth="1"/>
    <col min="2560" max="2561" width="16.54296875" customWidth="1"/>
    <col min="2562" max="2562" width="64.54296875" customWidth="1"/>
    <col min="2563" max="2563" width="17.453125" customWidth="1"/>
    <col min="2564" max="2564" width="15.1796875" customWidth="1"/>
    <col min="2565" max="2565" width="20.1796875" customWidth="1"/>
    <col min="2566" max="2566" width="21.453125" customWidth="1"/>
    <col min="2567" max="2567" width="21.1796875" customWidth="1"/>
    <col min="2568" max="2568" width="22.453125" customWidth="1"/>
    <col min="2816" max="2817" width="16.54296875" customWidth="1"/>
    <col min="2818" max="2818" width="64.54296875" customWidth="1"/>
    <col min="2819" max="2819" width="17.453125" customWidth="1"/>
    <col min="2820" max="2820" width="15.1796875" customWidth="1"/>
    <col min="2821" max="2821" width="20.1796875" customWidth="1"/>
    <col min="2822" max="2822" width="21.453125" customWidth="1"/>
    <col min="2823" max="2823" width="21.1796875" customWidth="1"/>
    <col min="2824" max="2824" width="22.453125" customWidth="1"/>
    <col min="3072" max="3073" width="16.54296875" customWidth="1"/>
    <col min="3074" max="3074" width="64.54296875" customWidth="1"/>
    <col min="3075" max="3075" width="17.453125" customWidth="1"/>
    <col min="3076" max="3076" width="15.1796875" customWidth="1"/>
    <col min="3077" max="3077" width="20.1796875" customWidth="1"/>
    <col min="3078" max="3078" width="21.453125" customWidth="1"/>
    <col min="3079" max="3079" width="21.1796875" customWidth="1"/>
    <col min="3080" max="3080" width="22.453125" customWidth="1"/>
    <col min="3328" max="3329" width="16.54296875" customWidth="1"/>
    <col min="3330" max="3330" width="64.54296875" customWidth="1"/>
    <col min="3331" max="3331" width="17.453125" customWidth="1"/>
    <col min="3332" max="3332" width="15.1796875" customWidth="1"/>
    <col min="3333" max="3333" width="20.1796875" customWidth="1"/>
    <col min="3334" max="3334" width="21.453125" customWidth="1"/>
    <col min="3335" max="3335" width="21.1796875" customWidth="1"/>
    <col min="3336" max="3336" width="22.453125" customWidth="1"/>
    <col min="3584" max="3585" width="16.54296875" customWidth="1"/>
    <col min="3586" max="3586" width="64.54296875" customWidth="1"/>
    <col min="3587" max="3587" width="17.453125" customWidth="1"/>
    <col min="3588" max="3588" width="15.1796875" customWidth="1"/>
    <col min="3589" max="3589" width="20.1796875" customWidth="1"/>
    <col min="3590" max="3590" width="21.453125" customWidth="1"/>
    <col min="3591" max="3591" width="21.1796875" customWidth="1"/>
    <col min="3592" max="3592" width="22.453125" customWidth="1"/>
    <col min="3840" max="3841" width="16.54296875" customWidth="1"/>
    <col min="3842" max="3842" width="64.54296875" customWidth="1"/>
    <col min="3843" max="3843" width="17.453125" customWidth="1"/>
    <col min="3844" max="3844" width="15.1796875" customWidth="1"/>
    <col min="3845" max="3845" width="20.1796875" customWidth="1"/>
    <col min="3846" max="3846" width="21.453125" customWidth="1"/>
    <col min="3847" max="3847" width="21.1796875" customWidth="1"/>
    <col min="3848" max="3848" width="22.453125" customWidth="1"/>
    <col min="4096" max="4097" width="16.54296875" customWidth="1"/>
    <col min="4098" max="4098" width="64.54296875" customWidth="1"/>
    <col min="4099" max="4099" width="17.453125" customWidth="1"/>
    <col min="4100" max="4100" width="15.1796875" customWidth="1"/>
    <col min="4101" max="4101" width="20.1796875" customWidth="1"/>
    <col min="4102" max="4102" width="21.453125" customWidth="1"/>
    <col min="4103" max="4103" width="21.1796875" customWidth="1"/>
    <col min="4104" max="4104" width="22.453125" customWidth="1"/>
    <col min="4352" max="4353" width="16.54296875" customWidth="1"/>
    <col min="4354" max="4354" width="64.54296875" customWidth="1"/>
    <col min="4355" max="4355" width="17.453125" customWidth="1"/>
    <col min="4356" max="4356" width="15.1796875" customWidth="1"/>
    <col min="4357" max="4357" width="20.1796875" customWidth="1"/>
    <col min="4358" max="4358" width="21.453125" customWidth="1"/>
    <col min="4359" max="4359" width="21.1796875" customWidth="1"/>
    <col min="4360" max="4360" width="22.453125" customWidth="1"/>
    <col min="4608" max="4609" width="16.54296875" customWidth="1"/>
    <col min="4610" max="4610" width="64.54296875" customWidth="1"/>
    <col min="4611" max="4611" width="17.453125" customWidth="1"/>
    <col min="4612" max="4612" width="15.1796875" customWidth="1"/>
    <col min="4613" max="4613" width="20.1796875" customWidth="1"/>
    <col min="4614" max="4614" width="21.453125" customWidth="1"/>
    <col min="4615" max="4615" width="21.1796875" customWidth="1"/>
    <col min="4616" max="4616" width="22.453125" customWidth="1"/>
    <col min="4864" max="4865" width="16.54296875" customWidth="1"/>
    <col min="4866" max="4866" width="64.54296875" customWidth="1"/>
    <col min="4867" max="4867" width="17.453125" customWidth="1"/>
    <col min="4868" max="4868" width="15.1796875" customWidth="1"/>
    <col min="4869" max="4869" width="20.1796875" customWidth="1"/>
    <col min="4870" max="4870" width="21.453125" customWidth="1"/>
    <col min="4871" max="4871" width="21.1796875" customWidth="1"/>
    <col min="4872" max="4872" width="22.453125" customWidth="1"/>
    <col min="5120" max="5121" width="16.54296875" customWidth="1"/>
    <col min="5122" max="5122" width="64.54296875" customWidth="1"/>
    <col min="5123" max="5123" width="17.453125" customWidth="1"/>
    <col min="5124" max="5124" width="15.1796875" customWidth="1"/>
    <col min="5125" max="5125" width="20.1796875" customWidth="1"/>
    <col min="5126" max="5126" width="21.453125" customWidth="1"/>
    <col min="5127" max="5127" width="21.1796875" customWidth="1"/>
    <col min="5128" max="5128" width="22.453125" customWidth="1"/>
    <col min="5376" max="5377" width="16.54296875" customWidth="1"/>
    <col min="5378" max="5378" width="64.54296875" customWidth="1"/>
    <col min="5379" max="5379" width="17.453125" customWidth="1"/>
    <col min="5380" max="5380" width="15.1796875" customWidth="1"/>
    <col min="5381" max="5381" width="20.1796875" customWidth="1"/>
    <col min="5382" max="5382" width="21.453125" customWidth="1"/>
    <col min="5383" max="5383" width="21.1796875" customWidth="1"/>
    <col min="5384" max="5384" width="22.453125" customWidth="1"/>
    <col min="5632" max="5633" width="16.54296875" customWidth="1"/>
    <col min="5634" max="5634" width="64.54296875" customWidth="1"/>
    <col min="5635" max="5635" width="17.453125" customWidth="1"/>
    <col min="5636" max="5636" width="15.1796875" customWidth="1"/>
    <col min="5637" max="5637" width="20.1796875" customWidth="1"/>
    <col min="5638" max="5638" width="21.453125" customWidth="1"/>
    <col min="5639" max="5639" width="21.1796875" customWidth="1"/>
    <col min="5640" max="5640" width="22.453125" customWidth="1"/>
    <col min="5888" max="5889" width="16.54296875" customWidth="1"/>
    <col min="5890" max="5890" width="64.54296875" customWidth="1"/>
    <col min="5891" max="5891" width="17.453125" customWidth="1"/>
    <col min="5892" max="5892" width="15.1796875" customWidth="1"/>
    <col min="5893" max="5893" width="20.1796875" customWidth="1"/>
    <col min="5894" max="5894" width="21.453125" customWidth="1"/>
    <col min="5895" max="5895" width="21.1796875" customWidth="1"/>
    <col min="5896" max="5896" width="22.453125" customWidth="1"/>
    <col min="6144" max="6145" width="16.54296875" customWidth="1"/>
    <col min="6146" max="6146" width="64.54296875" customWidth="1"/>
    <col min="6147" max="6147" width="17.453125" customWidth="1"/>
    <col min="6148" max="6148" width="15.1796875" customWidth="1"/>
    <col min="6149" max="6149" width="20.1796875" customWidth="1"/>
    <col min="6150" max="6150" width="21.453125" customWidth="1"/>
    <col min="6151" max="6151" width="21.1796875" customWidth="1"/>
    <col min="6152" max="6152" width="22.453125" customWidth="1"/>
    <col min="6400" max="6401" width="16.54296875" customWidth="1"/>
    <col min="6402" max="6402" width="64.54296875" customWidth="1"/>
    <col min="6403" max="6403" width="17.453125" customWidth="1"/>
    <col min="6404" max="6404" width="15.1796875" customWidth="1"/>
    <col min="6405" max="6405" width="20.1796875" customWidth="1"/>
    <col min="6406" max="6406" width="21.453125" customWidth="1"/>
    <col min="6407" max="6407" width="21.1796875" customWidth="1"/>
    <col min="6408" max="6408" width="22.453125" customWidth="1"/>
    <col min="6656" max="6657" width="16.54296875" customWidth="1"/>
    <col min="6658" max="6658" width="64.54296875" customWidth="1"/>
    <col min="6659" max="6659" width="17.453125" customWidth="1"/>
    <col min="6660" max="6660" width="15.1796875" customWidth="1"/>
    <col min="6661" max="6661" width="20.1796875" customWidth="1"/>
    <col min="6662" max="6662" width="21.453125" customWidth="1"/>
    <col min="6663" max="6663" width="21.1796875" customWidth="1"/>
    <col min="6664" max="6664" width="22.453125" customWidth="1"/>
    <col min="6912" max="6913" width="16.54296875" customWidth="1"/>
    <col min="6914" max="6914" width="64.54296875" customWidth="1"/>
    <col min="6915" max="6915" width="17.453125" customWidth="1"/>
    <col min="6916" max="6916" width="15.1796875" customWidth="1"/>
    <col min="6917" max="6917" width="20.1796875" customWidth="1"/>
    <col min="6918" max="6918" width="21.453125" customWidth="1"/>
    <col min="6919" max="6919" width="21.1796875" customWidth="1"/>
    <col min="6920" max="6920" width="22.453125" customWidth="1"/>
    <col min="7168" max="7169" width="16.54296875" customWidth="1"/>
    <col min="7170" max="7170" width="64.54296875" customWidth="1"/>
    <col min="7171" max="7171" width="17.453125" customWidth="1"/>
    <col min="7172" max="7172" width="15.1796875" customWidth="1"/>
    <col min="7173" max="7173" width="20.1796875" customWidth="1"/>
    <col min="7174" max="7174" width="21.453125" customWidth="1"/>
    <col min="7175" max="7175" width="21.1796875" customWidth="1"/>
    <col min="7176" max="7176" width="22.453125" customWidth="1"/>
    <col min="7424" max="7425" width="16.54296875" customWidth="1"/>
    <col min="7426" max="7426" width="64.54296875" customWidth="1"/>
    <col min="7427" max="7427" width="17.453125" customWidth="1"/>
    <col min="7428" max="7428" width="15.1796875" customWidth="1"/>
    <col min="7429" max="7429" width="20.1796875" customWidth="1"/>
    <col min="7430" max="7430" width="21.453125" customWidth="1"/>
    <col min="7431" max="7431" width="21.1796875" customWidth="1"/>
    <col min="7432" max="7432" width="22.453125" customWidth="1"/>
    <col min="7680" max="7681" width="16.54296875" customWidth="1"/>
    <col min="7682" max="7682" width="64.54296875" customWidth="1"/>
    <col min="7683" max="7683" width="17.453125" customWidth="1"/>
    <col min="7684" max="7684" width="15.1796875" customWidth="1"/>
    <col min="7685" max="7685" width="20.1796875" customWidth="1"/>
    <col min="7686" max="7686" width="21.453125" customWidth="1"/>
    <col min="7687" max="7687" width="21.1796875" customWidth="1"/>
    <col min="7688" max="7688" width="22.453125" customWidth="1"/>
    <col min="7936" max="7937" width="16.54296875" customWidth="1"/>
    <col min="7938" max="7938" width="64.54296875" customWidth="1"/>
    <col min="7939" max="7939" width="17.453125" customWidth="1"/>
    <col min="7940" max="7940" width="15.1796875" customWidth="1"/>
    <col min="7941" max="7941" width="20.1796875" customWidth="1"/>
    <col min="7942" max="7942" width="21.453125" customWidth="1"/>
    <col min="7943" max="7943" width="21.1796875" customWidth="1"/>
    <col min="7944" max="7944" width="22.453125" customWidth="1"/>
    <col min="8192" max="8193" width="16.54296875" customWidth="1"/>
    <col min="8194" max="8194" width="64.54296875" customWidth="1"/>
    <col min="8195" max="8195" width="17.453125" customWidth="1"/>
    <col min="8196" max="8196" width="15.1796875" customWidth="1"/>
    <col min="8197" max="8197" width="20.1796875" customWidth="1"/>
    <col min="8198" max="8198" width="21.453125" customWidth="1"/>
    <col min="8199" max="8199" width="21.1796875" customWidth="1"/>
    <col min="8200" max="8200" width="22.453125" customWidth="1"/>
    <col min="8448" max="8449" width="16.54296875" customWidth="1"/>
    <col min="8450" max="8450" width="64.54296875" customWidth="1"/>
    <col min="8451" max="8451" width="17.453125" customWidth="1"/>
    <col min="8452" max="8452" width="15.1796875" customWidth="1"/>
    <col min="8453" max="8453" width="20.1796875" customWidth="1"/>
    <col min="8454" max="8454" width="21.453125" customWidth="1"/>
    <col min="8455" max="8455" width="21.1796875" customWidth="1"/>
    <col min="8456" max="8456" width="22.453125" customWidth="1"/>
    <col min="8704" max="8705" width="16.54296875" customWidth="1"/>
    <col min="8706" max="8706" width="64.54296875" customWidth="1"/>
    <col min="8707" max="8707" width="17.453125" customWidth="1"/>
    <col min="8708" max="8708" width="15.1796875" customWidth="1"/>
    <col min="8709" max="8709" width="20.1796875" customWidth="1"/>
    <col min="8710" max="8710" width="21.453125" customWidth="1"/>
    <col min="8711" max="8711" width="21.1796875" customWidth="1"/>
    <col min="8712" max="8712" width="22.453125" customWidth="1"/>
    <col min="8960" max="8961" width="16.54296875" customWidth="1"/>
    <col min="8962" max="8962" width="64.54296875" customWidth="1"/>
    <col min="8963" max="8963" width="17.453125" customWidth="1"/>
    <col min="8964" max="8964" width="15.1796875" customWidth="1"/>
    <col min="8965" max="8965" width="20.1796875" customWidth="1"/>
    <col min="8966" max="8966" width="21.453125" customWidth="1"/>
    <col min="8967" max="8967" width="21.1796875" customWidth="1"/>
    <col min="8968" max="8968" width="22.453125" customWidth="1"/>
    <col min="9216" max="9217" width="16.54296875" customWidth="1"/>
    <col min="9218" max="9218" width="64.54296875" customWidth="1"/>
    <col min="9219" max="9219" width="17.453125" customWidth="1"/>
    <col min="9220" max="9220" width="15.1796875" customWidth="1"/>
    <col min="9221" max="9221" width="20.1796875" customWidth="1"/>
    <col min="9222" max="9222" width="21.453125" customWidth="1"/>
    <col min="9223" max="9223" width="21.1796875" customWidth="1"/>
    <col min="9224" max="9224" width="22.453125" customWidth="1"/>
    <col min="9472" max="9473" width="16.54296875" customWidth="1"/>
    <col min="9474" max="9474" width="64.54296875" customWidth="1"/>
    <col min="9475" max="9475" width="17.453125" customWidth="1"/>
    <col min="9476" max="9476" width="15.1796875" customWidth="1"/>
    <col min="9477" max="9477" width="20.1796875" customWidth="1"/>
    <col min="9478" max="9478" width="21.453125" customWidth="1"/>
    <col min="9479" max="9479" width="21.1796875" customWidth="1"/>
    <col min="9480" max="9480" width="22.453125" customWidth="1"/>
    <col min="9728" max="9729" width="16.54296875" customWidth="1"/>
    <col min="9730" max="9730" width="64.54296875" customWidth="1"/>
    <col min="9731" max="9731" width="17.453125" customWidth="1"/>
    <col min="9732" max="9732" width="15.1796875" customWidth="1"/>
    <col min="9733" max="9733" width="20.1796875" customWidth="1"/>
    <col min="9734" max="9734" width="21.453125" customWidth="1"/>
    <col min="9735" max="9735" width="21.1796875" customWidth="1"/>
    <col min="9736" max="9736" width="22.453125" customWidth="1"/>
    <col min="9984" max="9985" width="16.54296875" customWidth="1"/>
    <col min="9986" max="9986" width="64.54296875" customWidth="1"/>
    <col min="9987" max="9987" width="17.453125" customWidth="1"/>
    <col min="9988" max="9988" width="15.1796875" customWidth="1"/>
    <col min="9989" max="9989" width="20.1796875" customWidth="1"/>
    <col min="9990" max="9990" width="21.453125" customWidth="1"/>
    <col min="9991" max="9991" width="21.1796875" customWidth="1"/>
    <col min="9992" max="9992" width="22.453125" customWidth="1"/>
    <col min="10240" max="10241" width="16.54296875" customWidth="1"/>
    <col min="10242" max="10242" width="64.54296875" customWidth="1"/>
    <col min="10243" max="10243" width="17.453125" customWidth="1"/>
    <col min="10244" max="10244" width="15.1796875" customWidth="1"/>
    <col min="10245" max="10245" width="20.1796875" customWidth="1"/>
    <col min="10246" max="10246" width="21.453125" customWidth="1"/>
    <col min="10247" max="10247" width="21.1796875" customWidth="1"/>
    <col min="10248" max="10248" width="22.453125" customWidth="1"/>
    <col min="10496" max="10497" width="16.54296875" customWidth="1"/>
    <col min="10498" max="10498" width="64.54296875" customWidth="1"/>
    <col min="10499" max="10499" width="17.453125" customWidth="1"/>
    <col min="10500" max="10500" width="15.1796875" customWidth="1"/>
    <col min="10501" max="10501" width="20.1796875" customWidth="1"/>
    <col min="10502" max="10502" width="21.453125" customWidth="1"/>
    <col min="10503" max="10503" width="21.1796875" customWidth="1"/>
    <col min="10504" max="10504" width="22.453125" customWidth="1"/>
    <col min="10752" max="10753" width="16.54296875" customWidth="1"/>
    <col min="10754" max="10754" width="64.54296875" customWidth="1"/>
    <col min="10755" max="10755" width="17.453125" customWidth="1"/>
    <col min="10756" max="10756" width="15.1796875" customWidth="1"/>
    <col min="10757" max="10757" width="20.1796875" customWidth="1"/>
    <col min="10758" max="10758" width="21.453125" customWidth="1"/>
    <col min="10759" max="10759" width="21.1796875" customWidth="1"/>
    <col min="10760" max="10760" width="22.453125" customWidth="1"/>
    <col min="11008" max="11009" width="16.54296875" customWidth="1"/>
    <col min="11010" max="11010" width="64.54296875" customWidth="1"/>
    <col min="11011" max="11011" width="17.453125" customWidth="1"/>
    <col min="11012" max="11012" width="15.1796875" customWidth="1"/>
    <col min="11013" max="11013" width="20.1796875" customWidth="1"/>
    <col min="11014" max="11014" width="21.453125" customWidth="1"/>
    <col min="11015" max="11015" width="21.1796875" customWidth="1"/>
    <col min="11016" max="11016" width="22.453125" customWidth="1"/>
    <col min="11264" max="11265" width="16.54296875" customWidth="1"/>
    <col min="11266" max="11266" width="64.54296875" customWidth="1"/>
    <col min="11267" max="11267" width="17.453125" customWidth="1"/>
    <col min="11268" max="11268" width="15.1796875" customWidth="1"/>
    <col min="11269" max="11269" width="20.1796875" customWidth="1"/>
    <col min="11270" max="11270" width="21.453125" customWidth="1"/>
    <col min="11271" max="11271" width="21.1796875" customWidth="1"/>
    <col min="11272" max="11272" width="22.453125" customWidth="1"/>
    <col min="11520" max="11521" width="16.54296875" customWidth="1"/>
    <col min="11522" max="11522" width="64.54296875" customWidth="1"/>
    <col min="11523" max="11523" width="17.453125" customWidth="1"/>
    <col min="11524" max="11524" width="15.1796875" customWidth="1"/>
    <col min="11525" max="11525" width="20.1796875" customWidth="1"/>
    <col min="11526" max="11526" width="21.453125" customWidth="1"/>
    <col min="11527" max="11527" width="21.1796875" customWidth="1"/>
    <col min="11528" max="11528" width="22.453125" customWidth="1"/>
    <col min="11776" max="11777" width="16.54296875" customWidth="1"/>
    <col min="11778" max="11778" width="64.54296875" customWidth="1"/>
    <col min="11779" max="11779" width="17.453125" customWidth="1"/>
    <col min="11780" max="11780" width="15.1796875" customWidth="1"/>
    <col min="11781" max="11781" width="20.1796875" customWidth="1"/>
    <col min="11782" max="11782" width="21.453125" customWidth="1"/>
    <col min="11783" max="11783" width="21.1796875" customWidth="1"/>
    <col min="11784" max="11784" width="22.453125" customWidth="1"/>
    <col min="12032" max="12033" width="16.54296875" customWidth="1"/>
    <col min="12034" max="12034" width="64.54296875" customWidth="1"/>
    <col min="12035" max="12035" width="17.453125" customWidth="1"/>
    <col min="12036" max="12036" width="15.1796875" customWidth="1"/>
    <col min="12037" max="12037" width="20.1796875" customWidth="1"/>
    <col min="12038" max="12038" width="21.453125" customWidth="1"/>
    <col min="12039" max="12039" width="21.1796875" customWidth="1"/>
    <col min="12040" max="12040" width="22.453125" customWidth="1"/>
    <col min="12288" max="12289" width="16.54296875" customWidth="1"/>
    <col min="12290" max="12290" width="64.54296875" customWidth="1"/>
    <col min="12291" max="12291" width="17.453125" customWidth="1"/>
    <col min="12292" max="12292" width="15.1796875" customWidth="1"/>
    <col min="12293" max="12293" width="20.1796875" customWidth="1"/>
    <col min="12294" max="12294" width="21.453125" customWidth="1"/>
    <col min="12295" max="12295" width="21.1796875" customWidth="1"/>
    <col min="12296" max="12296" width="22.453125" customWidth="1"/>
    <col min="12544" max="12545" width="16.54296875" customWidth="1"/>
    <col min="12546" max="12546" width="64.54296875" customWidth="1"/>
    <col min="12547" max="12547" width="17.453125" customWidth="1"/>
    <col min="12548" max="12548" width="15.1796875" customWidth="1"/>
    <col min="12549" max="12549" width="20.1796875" customWidth="1"/>
    <col min="12550" max="12550" width="21.453125" customWidth="1"/>
    <col min="12551" max="12551" width="21.1796875" customWidth="1"/>
    <col min="12552" max="12552" width="22.453125" customWidth="1"/>
    <col min="12800" max="12801" width="16.54296875" customWidth="1"/>
    <col min="12802" max="12802" width="64.54296875" customWidth="1"/>
    <col min="12803" max="12803" width="17.453125" customWidth="1"/>
    <col min="12804" max="12804" width="15.1796875" customWidth="1"/>
    <col min="12805" max="12805" width="20.1796875" customWidth="1"/>
    <col min="12806" max="12806" width="21.453125" customWidth="1"/>
    <col min="12807" max="12807" width="21.1796875" customWidth="1"/>
    <col min="12808" max="12808" width="22.453125" customWidth="1"/>
    <col min="13056" max="13057" width="16.54296875" customWidth="1"/>
    <col min="13058" max="13058" width="64.54296875" customWidth="1"/>
    <col min="13059" max="13059" width="17.453125" customWidth="1"/>
    <col min="13060" max="13060" width="15.1796875" customWidth="1"/>
    <col min="13061" max="13061" width="20.1796875" customWidth="1"/>
    <col min="13062" max="13062" width="21.453125" customWidth="1"/>
    <col min="13063" max="13063" width="21.1796875" customWidth="1"/>
    <col min="13064" max="13064" width="22.453125" customWidth="1"/>
    <col min="13312" max="13313" width="16.54296875" customWidth="1"/>
    <col min="13314" max="13314" width="64.54296875" customWidth="1"/>
    <col min="13315" max="13315" width="17.453125" customWidth="1"/>
    <col min="13316" max="13316" width="15.1796875" customWidth="1"/>
    <col min="13317" max="13317" width="20.1796875" customWidth="1"/>
    <col min="13318" max="13318" width="21.453125" customWidth="1"/>
    <col min="13319" max="13319" width="21.1796875" customWidth="1"/>
    <col min="13320" max="13320" width="22.453125" customWidth="1"/>
    <col min="13568" max="13569" width="16.54296875" customWidth="1"/>
    <col min="13570" max="13570" width="64.54296875" customWidth="1"/>
    <col min="13571" max="13571" width="17.453125" customWidth="1"/>
    <col min="13572" max="13572" width="15.1796875" customWidth="1"/>
    <col min="13573" max="13573" width="20.1796875" customWidth="1"/>
    <col min="13574" max="13574" width="21.453125" customWidth="1"/>
    <col min="13575" max="13575" width="21.1796875" customWidth="1"/>
    <col min="13576" max="13576" width="22.453125" customWidth="1"/>
    <col min="13824" max="13825" width="16.54296875" customWidth="1"/>
    <col min="13826" max="13826" width="64.54296875" customWidth="1"/>
    <col min="13827" max="13827" width="17.453125" customWidth="1"/>
    <col min="13828" max="13828" width="15.1796875" customWidth="1"/>
    <col min="13829" max="13829" width="20.1796875" customWidth="1"/>
    <col min="13830" max="13830" width="21.453125" customWidth="1"/>
    <col min="13831" max="13831" width="21.1796875" customWidth="1"/>
    <col min="13832" max="13832" width="22.453125" customWidth="1"/>
    <col min="14080" max="14081" width="16.54296875" customWidth="1"/>
    <col min="14082" max="14082" width="64.54296875" customWidth="1"/>
    <col min="14083" max="14083" width="17.453125" customWidth="1"/>
    <col min="14084" max="14084" width="15.1796875" customWidth="1"/>
    <col min="14085" max="14085" width="20.1796875" customWidth="1"/>
    <col min="14086" max="14086" width="21.453125" customWidth="1"/>
    <col min="14087" max="14087" width="21.1796875" customWidth="1"/>
    <col min="14088" max="14088" width="22.453125" customWidth="1"/>
    <col min="14336" max="14337" width="16.54296875" customWidth="1"/>
    <col min="14338" max="14338" width="64.54296875" customWidth="1"/>
    <col min="14339" max="14339" width="17.453125" customWidth="1"/>
    <col min="14340" max="14340" width="15.1796875" customWidth="1"/>
    <col min="14341" max="14341" width="20.1796875" customWidth="1"/>
    <col min="14342" max="14342" width="21.453125" customWidth="1"/>
    <col min="14343" max="14343" width="21.1796875" customWidth="1"/>
    <col min="14344" max="14344" width="22.453125" customWidth="1"/>
    <col min="14592" max="14593" width="16.54296875" customWidth="1"/>
    <col min="14594" max="14594" width="64.54296875" customWidth="1"/>
    <col min="14595" max="14595" width="17.453125" customWidth="1"/>
    <col min="14596" max="14596" width="15.1796875" customWidth="1"/>
    <col min="14597" max="14597" width="20.1796875" customWidth="1"/>
    <col min="14598" max="14598" width="21.453125" customWidth="1"/>
    <col min="14599" max="14599" width="21.1796875" customWidth="1"/>
    <col min="14600" max="14600" width="22.453125" customWidth="1"/>
    <col min="14848" max="14849" width="16.54296875" customWidth="1"/>
    <col min="14850" max="14850" width="64.54296875" customWidth="1"/>
    <col min="14851" max="14851" width="17.453125" customWidth="1"/>
    <col min="14852" max="14852" width="15.1796875" customWidth="1"/>
    <col min="14853" max="14853" width="20.1796875" customWidth="1"/>
    <col min="14854" max="14854" width="21.453125" customWidth="1"/>
    <col min="14855" max="14855" width="21.1796875" customWidth="1"/>
    <col min="14856" max="14856" width="22.453125" customWidth="1"/>
    <col min="15104" max="15105" width="16.54296875" customWidth="1"/>
    <col min="15106" max="15106" width="64.54296875" customWidth="1"/>
    <col min="15107" max="15107" width="17.453125" customWidth="1"/>
    <col min="15108" max="15108" width="15.1796875" customWidth="1"/>
    <col min="15109" max="15109" width="20.1796875" customWidth="1"/>
    <col min="15110" max="15110" width="21.453125" customWidth="1"/>
    <col min="15111" max="15111" width="21.1796875" customWidth="1"/>
    <col min="15112" max="15112" width="22.453125" customWidth="1"/>
    <col min="15360" max="15361" width="16.54296875" customWidth="1"/>
    <col min="15362" max="15362" width="64.54296875" customWidth="1"/>
    <col min="15363" max="15363" width="17.453125" customWidth="1"/>
    <col min="15364" max="15364" width="15.1796875" customWidth="1"/>
    <col min="15365" max="15365" width="20.1796875" customWidth="1"/>
    <col min="15366" max="15366" width="21.453125" customWidth="1"/>
    <col min="15367" max="15367" width="21.1796875" customWidth="1"/>
    <col min="15368" max="15368" width="22.453125" customWidth="1"/>
    <col min="15616" max="15617" width="16.54296875" customWidth="1"/>
    <col min="15618" max="15618" width="64.54296875" customWidth="1"/>
    <col min="15619" max="15619" width="17.453125" customWidth="1"/>
    <col min="15620" max="15620" width="15.1796875" customWidth="1"/>
    <col min="15621" max="15621" width="20.1796875" customWidth="1"/>
    <col min="15622" max="15622" width="21.453125" customWidth="1"/>
    <col min="15623" max="15623" width="21.1796875" customWidth="1"/>
    <col min="15624" max="15624" width="22.453125" customWidth="1"/>
    <col min="15872" max="15873" width="16.54296875" customWidth="1"/>
    <col min="15874" max="15874" width="64.54296875" customWidth="1"/>
    <col min="15875" max="15875" width="17.453125" customWidth="1"/>
    <col min="15876" max="15876" width="15.1796875" customWidth="1"/>
    <col min="15877" max="15877" width="20.1796875" customWidth="1"/>
    <col min="15878" max="15878" width="21.453125" customWidth="1"/>
    <col min="15879" max="15879" width="21.1796875" customWidth="1"/>
    <col min="15880" max="15880" width="22.453125" customWidth="1"/>
    <col min="16128" max="16129" width="16.54296875" customWidth="1"/>
    <col min="16130" max="16130" width="64.54296875" customWidth="1"/>
    <col min="16131" max="16131" width="17.453125" customWidth="1"/>
    <col min="16132" max="16132" width="15.1796875" customWidth="1"/>
    <col min="16133" max="16133" width="20.1796875" customWidth="1"/>
    <col min="16134" max="16134" width="21.453125" customWidth="1"/>
    <col min="16135" max="16135" width="21.1796875" customWidth="1"/>
    <col min="16136" max="16136" width="22.453125" customWidth="1"/>
  </cols>
  <sheetData>
    <row r="1" spans="2:12" ht="27.75" customHeight="1" x14ac:dyDescent="0.55000000000000004">
      <c r="G1" s="1"/>
      <c r="H1" s="1"/>
    </row>
    <row r="2" spans="2:12" ht="27.75" customHeight="1" x14ac:dyDescent="0.55000000000000004">
      <c r="B2" s="28" t="s">
        <v>0</v>
      </c>
      <c r="C2" s="29"/>
      <c r="D2" s="29"/>
      <c r="E2" s="29"/>
      <c r="F2" s="29"/>
      <c r="G2" s="29"/>
      <c r="H2" s="29"/>
      <c r="I2" s="29"/>
      <c r="J2" s="29"/>
      <c r="K2" s="30"/>
    </row>
    <row r="3" spans="2:12" ht="14.5" x14ac:dyDescent="0.35">
      <c r="B3" s="31" t="s">
        <v>1</v>
      </c>
      <c r="C3" s="32"/>
      <c r="D3" s="32"/>
      <c r="E3" s="32"/>
      <c r="F3" s="32"/>
      <c r="G3" s="32"/>
      <c r="H3" s="32"/>
      <c r="I3" s="32"/>
      <c r="J3" s="32"/>
      <c r="K3" s="32"/>
    </row>
    <row r="4" spans="2:12" ht="14.5" x14ac:dyDescent="0.35">
      <c r="B4" s="23" t="s">
        <v>2</v>
      </c>
      <c r="C4" s="24"/>
      <c r="D4" s="25" t="s">
        <v>226</v>
      </c>
      <c r="E4" s="26"/>
      <c r="F4" s="26"/>
      <c r="G4" s="26"/>
      <c r="H4" s="26"/>
      <c r="I4" s="26"/>
      <c r="J4" s="26"/>
      <c r="K4" s="27"/>
    </row>
    <row r="5" spans="2:12" ht="14.5" x14ac:dyDescent="0.35">
      <c r="B5" s="23" t="s">
        <v>3</v>
      </c>
      <c r="C5" s="24"/>
      <c r="D5" s="25" t="s">
        <v>227</v>
      </c>
      <c r="E5" s="26"/>
      <c r="F5" s="26"/>
      <c r="G5" s="26"/>
      <c r="H5" s="26"/>
      <c r="I5" s="26"/>
      <c r="J5" s="26"/>
      <c r="K5" s="27"/>
    </row>
    <row r="6" spans="2:12" ht="14.5" x14ac:dyDescent="0.35">
      <c r="B6" s="23" t="s">
        <v>167</v>
      </c>
      <c r="C6" s="24"/>
      <c r="D6" s="25" t="s">
        <v>228</v>
      </c>
      <c r="E6" s="26"/>
      <c r="F6" s="26"/>
      <c r="G6" s="26"/>
      <c r="H6" s="26"/>
      <c r="I6" s="26"/>
      <c r="J6" s="26"/>
      <c r="K6" s="27"/>
    </row>
    <row r="7" spans="2:12" ht="46.5" customHeight="1" thickBot="1" x14ac:dyDescent="0.4">
      <c r="B7" s="2" t="s">
        <v>4</v>
      </c>
      <c r="C7" s="2" t="s">
        <v>5</v>
      </c>
      <c r="D7" s="2" t="s">
        <v>6</v>
      </c>
      <c r="E7" s="2" t="s">
        <v>130</v>
      </c>
      <c r="F7" s="2" t="s">
        <v>7</v>
      </c>
      <c r="G7" s="2" t="s">
        <v>8</v>
      </c>
      <c r="H7" s="2" t="s">
        <v>166</v>
      </c>
      <c r="I7" s="2" t="s">
        <v>9</v>
      </c>
      <c r="J7" s="2" t="s">
        <v>10</v>
      </c>
      <c r="K7" s="2" t="s">
        <v>11</v>
      </c>
    </row>
    <row r="8" spans="2:12" ht="24" thickBot="1" x14ac:dyDescent="0.4">
      <c r="B8" s="3"/>
      <c r="C8" s="4" t="s">
        <v>12</v>
      </c>
      <c r="D8" s="5">
        <v>2</v>
      </c>
      <c r="E8" s="6" t="s">
        <v>13</v>
      </c>
      <c r="F8" s="20">
        <v>1.1200000000000001</v>
      </c>
      <c r="G8" s="7">
        <f>F8*1.21</f>
        <v>1.3552000000000002</v>
      </c>
      <c r="H8" s="10" t="s">
        <v>168</v>
      </c>
      <c r="I8" s="18">
        <v>2.8761347560158815E-2</v>
      </c>
      <c r="J8" s="8">
        <f>+D8*I8</f>
        <v>5.752269512031763E-2</v>
      </c>
      <c r="K8" s="8">
        <f>+F8*I8</f>
        <v>3.2212709267377876E-2</v>
      </c>
      <c r="L8" s="9"/>
    </row>
    <row r="9" spans="2:12" ht="24" thickBot="1" x14ac:dyDescent="0.4">
      <c r="B9" s="3"/>
      <c r="C9" s="4" t="s">
        <v>14</v>
      </c>
      <c r="D9" s="5">
        <v>0.8</v>
      </c>
      <c r="E9" s="6" t="s">
        <v>13</v>
      </c>
      <c r="F9" s="21">
        <v>0.38</v>
      </c>
      <c r="G9" s="7">
        <f t="shared" ref="G9:G72" si="0">F9*1.21</f>
        <v>0.45979999999999999</v>
      </c>
      <c r="H9" s="10" t="s">
        <v>169</v>
      </c>
      <c r="I9" s="18">
        <v>1.250493372180818E-2</v>
      </c>
      <c r="J9" s="8">
        <f t="shared" ref="J9:J72" si="1">+D9*I9</f>
        <v>1.0003946977446545E-2</v>
      </c>
      <c r="K9" s="8">
        <f t="shared" ref="K9:K72" si="2">+F9*I9</f>
        <v>4.7518748142871088E-3</v>
      </c>
      <c r="L9" s="9"/>
    </row>
    <row r="10" spans="2:12" ht="24" thickBot="1" x14ac:dyDescent="0.4">
      <c r="B10" s="3"/>
      <c r="C10" s="4" t="s">
        <v>15</v>
      </c>
      <c r="D10" s="5">
        <v>2.5</v>
      </c>
      <c r="E10" s="6" t="s">
        <v>13</v>
      </c>
      <c r="F10" s="21">
        <v>1.45</v>
      </c>
      <c r="G10" s="7">
        <f t="shared" si="0"/>
        <v>1.7544999999999999</v>
      </c>
      <c r="H10" s="10" t="s">
        <v>170</v>
      </c>
      <c r="I10" s="18">
        <v>1.8757400582712275E-2</v>
      </c>
      <c r="J10" s="8">
        <f t="shared" si="1"/>
        <v>4.6893501456780687E-2</v>
      </c>
      <c r="K10" s="8">
        <f t="shared" si="2"/>
        <v>2.7198230844932798E-2</v>
      </c>
      <c r="L10" s="9"/>
    </row>
    <row r="11" spans="2:12" ht="24" thickBot="1" x14ac:dyDescent="0.4">
      <c r="B11" s="3"/>
      <c r="C11" s="4" t="s">
        <v>16</v>
      </c>
      <c r="D11" s="5">
        <v>1.7999999999999998</v>
      </c>
      <c r="E11" s="6" t="s">
        <v>13</v>
      </c>
      <c r="F11" s="21">
        <v>0.86</v>
      </c>
      <c r="G11" s="7">
        <f t="shared" si="0"/>
        <v>1.0406</v>
      </c>
      <c r="H11" s="10" t="s">
        <v>169</v>
      </c>
      <c r="I11" s="18">
        <v>1.250493372180818E-2</v>
      </c>
      <c r="J11" s="8">
        <f t="shared" si="1"/>
        <v>2.2508880699254722E-2</v>
      </c>
      <c r="K11" s="8">
        <f t="shared" si="2"/>
        <v>1.0754243000755035E-2</v>
      </c>
      <c r="L11" s="9"/>
    </row>
    <row r="12" spans="2:12" ht="24" thickBot="1" x14ac:dyDescent="0.4">
      <c r="B12" s="3"/>
      <c r="C12" s="4" t="s">
        <v>17</v>
      </c>
      <c r="D12" s="5">
        <v>3.3</v>
      </c>
      <c r="E12" s="6" t="s">
        <v>13</v>
      </c>
      <c r="F12" s="21">
        <v>3.3</v>
      </c>
      <c r="G12" s="7">
        <f t="shared" si="0"/>
        <v>3.9929999999999999</v>
      </c>
      <c r="H12" s="10" t="s">
        <v>170</v>
      </c>
      <c r="I12" s="18">
        <v>1.250493372180818E-2</v>
      </c>
      <c r="J12" s="8">
        <f t="shared" si="1"/>
        <v>4.1266281281966993E-2</v>
      </c>
      <c r="K12" s="8">
        <f t="shared" si="2"/>
        <v>4.1266281281966993E-2</v>
      </c>
      <c r="L12" s="9"/>
    </row>
    <row r="13" spans="2:12" ht="24" thickBot="1" x14ac:dyDescent="0.4">
      <c r="B13" s="3"/>
      <c r="C13" s="4" t="s">
        <v>18</v>
      </c>
      <c r="D13" s="5">
        <v>2</v>
      </c>
      <c r="E13" s="6" t="s">
        <v>13</v>
      </c>
      <c r="F13" s="21">
        <v>1.53</v>
      </c>
      <c r="G13" s="7">
        <f t="shared" si="0"/>
        <v>1.8512999999999999</v>
      </c>
      <c r="H13" s="10" t="s">
        <v>170</v>
      </c>
      <c r="I13" s="18">
        <v>1.250493372180818E-2</v>
      </c>
      <c r="J13" s="8">
        <f t="shared" si="1"/>
        <v>2.5009867443616361E-2</v>
      </c>
      <c r="K13" s="8">
        <f t="shared" si="2"/>
        <v>1.9132548594366517E-2</v>
      </c>
      <c r="L13" s="9"/>
    </row>
    <row r="14" spans="2:12" ht="24" thickBot="1" x14ac:dyDescent="0.4">
      <c r="B14" s="3"/>
      <c r="C14" s="4" t="s">
        <v>131</v>
      </c>
      <c r="D14" s="5">
        <v>1.32</v>
      </c>
      <c r="E14" s="6" t="s">
        <v>13</v>
      </c>
      <c r="F14" s="21">
        <v>0.43</v>
      </c>
      <c r="G14" s="7">
        <f t="shared" si="0"/>
        <v>0.52029999999999998</v>
      </c>
      <c r="H14" s="10" t="s">
        <v>169</v>
      </c>
      <c r="I14" s="18">
        <v>1.250493372180818E-2</v>
      </c>
      <c r="J14" s="8">
        <f t="shared" si="1"/>
        <v>1.65065125127868E-2</v>
      </c>
      <c r="K14" s="8">
        <f t="shared" si="2"/>
        <v>5.3771215003775175E-3</v>
      </c>
      <c r="L14" s="9"/>
    </row>
    <row r="15" spans="2:12" ht="24" thickBot="1" x14ac:dyDescent="0.4">
      <c r="B15" s="3"/>
      <c r="C15" s="4" t="s">
        <v>19</v>
      </c>
      <c r="D15" s="5">
        <v>1.2</v>
      </c>
      <c r="E15" s="6" t="s">
        <v>13</v>
      </c>
      <c r="F15" s="21">
        <v>0.41</v>
      </c>
      <c r="G15" s="7">
        <f t="shared" si="0"/>
        <v>0.49609999999999993</v>
      </c>
      <c r="H15" s="10" t="s">
        <v>169</v>
      </c>
      <c r="I15" s="18">
        <v>1.250493372180818E-2</v>
      </c>
      <c r="J15" s="8">
        <f t="shared" si="1"/>
        <v>1.5005920466169815E-2</v>
      </c>
      <c r="K15" s="8">
        <f t="shared" si="2"/>
        <v>5.1270228259413537E-3</v>
      </c>
      <c r="L15" s="9"/>
    </row>
    <row r="16" spans="2:12" ht="24" thickBot="1" x14ac:dyDescent="0.4">
      <c r="B16" s="3"/>
      <c r="C16" s="4" t="s">
        <v>20</v>
      </c>
      <c r="D16" s="5">
        <v>2.2799999999999998</v>
      </c>
      <c r="E16" s="6" t="s">
        <v>21</v>
      </c>
      <c r="F16" s="21">
        <v>1.37</v>
      </c>
      <c r="G16" s="7">
        <f t="shared" si="0"/>
        <v>1.6577000000000002</v>
      </c>
      <c r="H16" s="10" t="s">
        <v>171</v>
      </c>
      <c r="I16" s="18">
        <v>1.250493372180818E-2</v>
      </c>
      <c r="J16" s="8">
        <f t="shared" si="1"/>
        <v>2.8511248885722647E-2</v>
      </c>
      <c r="K16" s="8">
        <f t="shared" si="2"/>
        <v>1.713175919887721E-2</v>
      </c>
      <c r="L16" s="9"/>
    </row>
    <row r="17" spans="2:12" ht="24" thickBot="1" x14ac:dyDescent="0.4">
      <c r="B17" s="3"/>
      <c r="C17" s="4" t="s">
        <v>22</v>
      </c>
      <c r="D17" s="5">
        <v>2</v>
      </c>
      <c r="E17" s="6" t="s">
        <v>13</v>
      </c>
      <c r="F17" s="21">
        <v>1.98</v>
      </c>
      <c r="G17" s="7">
        <f t="shared" si="0"/>
        <v>2.3957999999999999</v>
      </c>
      <c r="H17" s="10" t="s">
        <v>170</v>
      </c>
      <c r="I17" s="18">
        <v>1.250493372180818E-2</v>
      </c>
      <c r="J17" s="8">
        <f t="shared" si="1"/>
        <v>2.5009867443616361E-2</v>
      </c>
      <c r="K17" s="8">
        <f t="shared" si="2"/>
        <v>2.4759768769180197E-2</v>
      </c>
      <c r="L17" s="9"/>
    </row>
    <row r="18" spans="2:12" ht="24" thickBot="1" x14ac:dyDescent="0.4">
      <c r="B18" s="3"/>
      <c r="C18" s="4" t="s">
        <v>23</v>
      </c>
      <c r="D18" s="5">
        <v>1.44</v>
      </c>
      <c r="E18" s="6" t="s">
        <v>13</v>
      </c>
      <c r="F18" s="21">
        <v>0.63</v>
      </c>
      <c r="G18" s="7">
        <f t="shared" si="0"/>
        <v>0.76229999999999998</v>
      </c>
      <c r="H18" s="10" t="s">
        <v>169</v>
      </c>
      <c r="I18" s="18">
        <v>1.250493372180818E-2</v>
      </c>
      <c r="J18" s="8">
        <f t="shared" si="1"/>
        <v>1.800710455940378E-2</v>
      </c>
      <c r="K18" s="8">
        <f t="shared" si="2"/>
        <v>7.8781082447391543E-3</v>
      </c>
      <c r="L18" s="9"/>
    </row>
    <row r="19" spans="2:12" ht="24" thickBot="1" x14ac:dyDescent="0.4">
      <c r="B19" s="3"/>
      <c r="C19" s="4" t="s">
        <v>24</v>
      </c>
      <c r="D19" s="5">
        <v>2.5</v>
      </c>
      <c r="E19" s="6" t="s">
        <v>13</v>
      </c>
      <c r="F19" s="21">
        <v>0.91</v>
      </c>
      <c r="G19" s="7">
        <f t="shared" si="0"/>
        <v>1.1011</v>
      </c>
      <c r="H19" s="10" t="s">
        <v>170</v>
      </c>
      <c r="I19" s="18">
        <v>1.250493372180818E-2</v>
      </c>
      <c r="J19" s="8">
        <f t="shared" si="1"/>
        <v>3.1262334304520453E-2</v>
      </c>
      <c r="K19" s="8">
        <f t="shared" si="2"/>
        <v>1.1379489686845445E-2</v>
      </c>
      <c r="L19" s="9"/>
    </row>
    <row r="20" spans="2:12" ht="24" thickBot="1" x14ac:dyDescent="0.4">
      <c r="B20" s="3"/>
      <c r="C20" s="4" t="s">
        <v>25</v>
      </c>
      <c r="D20" s="5">
        <v>0.8</v>
      </c>
      <c r="E20" s="6" t="s">
        <v>13</v>
      </c>
      <c r="F20" s="21">
        <v>0.32</v>
      </c>
      <c r="G20" s="7">
        <f t="shared" si="0"/>
        <v>0.38719999999999999</v>
      </c>
      <c r="H20" s="10" t="s">
        <v>169</v>
      </c>
      <c r="I20" s="18">
        <v>2.5009867443616361E-2</v>
      </c>
      <c r="J20" s="8">
        <f t="shared" si="1"/>
        <v>2.000789395489309E-2</v>
      </c>
      <c r="K20" s="8">
        <f t="shared" si="2"/>
        <v>8.0031575819572362E-3</v>
      </c>
      <c r="L20" s="9"/>
    </row>
    <row r="21" spans="2:12" ht="24" thickBot="1" x14ac:dyDescent="0.4">
      <c r="B21" s="3"/>
      <c r="C21" s="4" t="s">
        <v>26</v>
      </c>
      <c r="D21" s="5">
        <v>0.9</v>
      </c>
      <c r="E21" s="6" t="s">
        <v>13</v>
      </c>
      <c r="F21" s="21">
        <v>0.35</v>
      </c>
      <c r="G21" s="7">
        <f t="shared" si="0"/>
        <v>0.42349999999999999</v>
      </c>
      <c r="H21" s="10" t="s">
        <v>169</v>
      </c>
      <c r="I21" s="18">
        <v>6.2524668609040901E-3</v>
      </c>
      <c r="J21" s="8">
        <f t="shared" si="1"/>
        <v>5.6272201748136814E-3</v>
      </c>
      <c r="K21" s="8">
        <f t="shared" si="2"/>
        <v>2.1883634013164315E-3</v>
      </c>
      <c r="L21" s="9"/>
    </row>
    <row r="22" spans="2:12" ht="24" thickBot="1" x14ac:dyDescent="0.4">
      <c r="B22" s="3"/>
      <c r="C22" s="4" t="s">
        <v>27</v>
      </c>
      <c r="D22" s="5">
        <v>1.2</v>
      </c>
      <c r="E22" s="6" t="s">
        <v>28</v>
      </c>
      <c r="F22" s="21">
        <v>0.55000000000000004</v>
      </c>
      <c r="G22" s="7">
        <f t="shared" si="0"/>
        <v>0.66549999999999998</v>
      </c>
      <c r="H22" s="10" t="s">
        <v>169</v>
      </c>
      <c r="I22" s="18">
        <v>6.2524668609040901E-3</v>
      </c>
      <c r="J22" s="8">
        <f t="shared" si="1"/>
        <v>7.5029602330849076E-3</v>
      </c>
      <c r="K22" s="8">
        <f t="shared" si="2"/>
        <v>3.4388567734972499E-3</v>
      </c>
      <c r="L22" s="9"/>
    </row>
    <row r="23" spans="2:12" ht="24" thickBot="1" x14ac:dyDescent="0.4">
      <c r="B23" s="3"/>
      <c r="C23" s="4" t="s">
        <v>29</v>
      </c>
      <c r="D23" s="5">
        <v>0.8</v>
      </c>
      <c r="E23" s="6" t="s">
        <v>13</v>
      </c>
      <c r="F23" s="21">
        <v>0.69</v>
      </c>
      <c r="G23" s="7">
        <f t="shared" si="0"/>
        <v>0.83489999999999986</v>
      </c>
      <c r="H23" s="10" t="s">
        <v>169</v>
      </c>
      <c r="I23" s="18">
        <v>6.2524668609040901E-3</v>
      </c>
      <c r="J23" s="8">
        <f t="shared" si="1"/>
        <v>5.0019734887232726E-3</v>
      </c>
      <c r="K23" s="8">
        <f t="shared" si="2"/>
        <v>4.314202134023822E-3</v>
      </c>
      <c r="L23" s="9"/>
    </row>
    <row r="24" spans="2:12" ht="24" thickBot="1" x14ac:dyDescent="0.4">
      <c r="B24" s="3"/>
      <c r="C24" s="4" t="s">
        <v>30</v>
      </c>
      <c r="D24" s="5">
        <v>1.5</v>
      </c>
      <c r="E24" s="6" t="s">
        <v>13</v>
      </c>
      <c r="F24" s="21">
        <v>0.68</v>
      </c>
      <c r="G24" s="7">
        <f t="shared" si="0"/>
        <v>0.82280000000000009</v>
      </c>
      <c r="H24" s="10" t="s">
        <v>169</v>
      </c>
      <c r="I24" s="18">
        <v>6.2524668609040901E-3</v>
      </c>
      <c r="J24" s="8">
        <f t="shared" si="1"/>
        <v>9.3787002913561356E-3</v>
      </c>
      <c r="K24" s="8">
        <f t="shared" si="2"/>
        <v>4.2516774654147819E-3</v>
      </c>
      <c r="L24" s="9"/>
    </row>
    <row r="25" spans="2:12" ht="24" thickBot="1" x14ac:dyDescent="0.4">
      <c r="B25" s="3"/>
      <c r="C25" s="4" t="s">
        <v>31</v>
      </c>
      <c r="D25" s="5">
        <v>1.02</v>
      </c>
      <c r="E25" s="6" t="s">
        <v>13</v>
      </c>
      <c r="F25" s="21">
        <v>0.35</v>
      </c>
      <c r="G25" s="7">
        <f t="shared" si="0"/>
        <v>0.42349999999999999</v>
      </c>
      <c r="H25" s="10" t="s">
        <v>172</v>
      </c>
      <c r="I25" s="18">
        <v>6.2524668609040901E-3</v>
      </c>
      <c r="J25" s="8">
        <f t="shared" si="1"/>
        <v>6.3775161981221721E-3</v>
      </c>
      <c r="K25" s="8">
        <f t="shared" si="2"/>
        <v>2.1883634013164315E-3</v>
      </c>
      <c r="L25" s="9"/>
    </row>
    <row r="26" spans="2:12" ht="24" thickBot="1" x14ac:dyDescent="0.4">
      <c r="B26" s="3"/>
      <c r="C26" s="4" t="s">
        <v>32</v>
      </c>
      <c r="D26" s="5">
        <v>2.1</v>
      </c>
      <c r="E26" s="6" t="s">
        <v>13</v>
      </c>
      <c r="F26" s="21">
        <v>1</v>
      </c>
      <c r="G26" s="7">
        <f t="shared" si="0"/>
        <v>1.21</v>
      </c>
      <c r="H26" s="10" t="s">
        <v>169</v>
      </c>
      <c r="I26" s="18">
        <v>6.2524668609040901E-3</v>
      </c>
      <c r="J26" s="8">
        <f t="shared" si="1"/>
        <v>1.313018040789859E-2</v>
      </c>
      <c r="K26" s="8">
        <f t="shared" si="2"/>
        <v>6.2524668609040901E-3</v>
      </c>
      <c r="L26" s="9"/>
    </row>
    <row r="27" spans="2:12" ht="24" thickBot="1" x14ac:dyDescent="0.4">
      <c r="B27" s="3"/>
      <c r="C27" s="4" t="s">
        <v>33</v>
      </c>
      <c r="D27" s="5">
        <v>2.34</v>
      </c>
      <c r="E27" s="6" t="s">
        <v>21</v>
      </c>
      <c r="F27" s="21">
        <v>0.56000000000000005</v>
      </c>
      <c r="G27" s="7">
        <f t="shared" si="0"/>
        <v>0.67760000000000009</v>
      </c>
      <c r="H27" s="10" t="s">
        <v>171</v>
      </c>
      <c r="I27" s="18">
        <v>2.5009867443616358E-4</v>
      </c>
      <c r="J27" s="8">
        <f t="shared" si="1"/>
        <v>5.8523089818062271E-4</v>
      </c>
      <c r="K27" s="8">
        <f t="shared" si="2"/>
        <v>1.4005525768425161E-4</v>
      </c>
      <c r="L27" s="9"/>
    </row>
    <row r="28" spans="2:12" ht="24" thickBot="1" x14ac:dyDescent="0.4">
      <c r="B28" s="3"/>
      <c r="C28" s="4" t="s">
        <v>132</v>
      </c>
      <c r="D28" s="5">
        <v>2.1</v>
      </c>
      <c r="E28" s="6" t="s">
        <v>13</v>
      </c>
      <c r="F28" s="21">
        <v>0.47</v>
      </c>
      <c r="G28" s="7">
        <f t="shared" si="0"/>
        <v>0.56869999999999998</v>
      </c>
      <c r="H28" s="10" t="s">
        <v>169</v>
      </c>
      <c r="I28" s="18">
        <v>1.250493372180818E-2</v>
      </c>
      <c r="J28" s="8">
        <f t="shared" si="1"/>
        <v>2.626036081579718E-2</v>
      </c>
      <c r="K28" s="8">
        <f t="shared" si="2"/>
        <v>5.8773188492498444E-3</v>
      </c>
      <c r="L28" s="9"/>
    </row>
    <row r="29" spans="2:12" ht="24" thickBot="1" x14ac:dyDescent="0.4">
      <c r="B29" s="3"/>
      <c r="C29" s="4" t="s">
        <v>133</v>
      </c>
      <c r="D29" s="5">
        <v>1.5</v>
      </c>
      <c r="E29" s="6" t="s">
        <v>134</v>
      </c>
      <c r="F29" s="21">
        <v>1.35</v>
      </c>
      <c r="G29" s="7">
        <f t="shared" si="0"/>
        <v>1.6335</v>
      </c>
      <c r="H29" s="10" t="s">
        <v>173</v>
      </c>
      <c r="I29" s="18">
        <v>1.250493372180818E-2</v>
      </c>
      <c r="J29" s="8">
        <f t="shared" si="1"/>
        <v>1.8757400582712271E-2</v>
      </c>
      <c r="K29" s="8">
        <f t="shared" si="2"/>
        <v>1.6881660524441046E-2</v>
      </c>
      <c r="L29" s="9"/>
    </row>
    <row r="30" spans="2:12" ht="24" thickBot="1" x14ac:dyDescent="0.4">
      <c r="B30" s="12"/>
      <c r="C30" s="4" t="s">
        <v>128</v>
      </c>
      <c r="D30" s="5">
        <v>3</v>
      </c>
      <c r="E30" s="6" t="s">
        <v>103</v>
      </c>
      <c r="F30" s="21">
        <v>0.83</v>
      </c>
      <c r="G30" s="7">
        <f t="shared" si="0"/>
        <v>1.0043</v>
      </c>
      <c r="H30" s="10" t="s">
        <v>174</v>
      </c>
      <c r="I30" s="18">
        <v>2.553851469786211E-3</v>
      </c>
      <c r="J30" s="8">
        <f t="shared" si="1"/>
        <v>7.661554409358633E-3</v>
      </c>
      <c r="K30" s="8">
        <f t="shared" si="2"/>
        <v>2.1196967199225551E-3</v>
      </c>
    </row>
    <row r="31" spans="2:12" ht="24" thickBot="1" x14ac:dyDescent="0.4">
      <c r="B31" s="12"/>
      <c r="C31" s="4" t="s">
        <v>127</v>
      </c>
      <c r="D31" s="5">
        <v>2.4</v>
      </c>
      <c r="E31" s="6" t="s">
        <v>103</v>
      </c>
      <c r="F31" s="21">
        <v>1.04</v>
      </c>
      <c r="G31" s="7">
        <f t="shared" si="0"/>
        <v>1.2584</v>
      </c>
      <c r="H31" s="10" t="s">
        <v>175</v>
      </c>
      <c r="I31" s="18">
        <v>2.553851469786211E-3</v>
      </c>
      <c r="J31" s="8">
        <f t="shared" si="1"/>
        <v>6.1292435274869061E-3</v>
      </c>
      <c r="K31" s="8">
        <f t="shared" si="2"/>
        <v>2.6560055285776594E-3</v>
      </c>
    </row>
    <row r="32" spans="2:12" ht="24" thickBot="1" x14ac:dyDescent="0.4">
      <c r="B32" s="3"/>
      <c r="C32" s="4" t="s">
        <v>34</v>
      </c>
      <c r="D32" s="5">
        <v>3.5999999999999996</v>
      </c>
      <c r="E32" s="6" t="s">
        <v>35</v>
      </c>
      <c r="F32" s="21">
        <v>1.74</v>
      </c>
      <c r="G32" s="7">
        <f t="shared" si="0"/>
        <v>2.1053999999999999</v>
      </c>
      <c r="H32" s="10" t="s">
        <v>176</v>
      </c>
      <c r="I32" s="18">
        <v>1.8757400582712275E-2</v>
      </c>
      <c r="J32" s="8">
        <f t="shared" si="1"/>
        <v>6.7526642097764183E-2</v>
      </c>
      <c r="K32" s="8">
        <f t="shared" si="2"/>
        <v>3.2637877013919354E-2</v>
      </c>
      <c r="L32" s="9"/>
    </row>
    <row r="33" spans="2:12" ht="24" thickBot="1" x14ac:dyDescent="0.4">
      <c r="B33" s="3"/>
      <c r="C33" s="4" t="s">
        <v>36</v>
      </c>
      <c r="D33" s="5">
        <v>2.34</v>
      </c>
      <c r="E33" s="6" t="s">
        <v>35</v>
      </c>
      <c r="F33" s="21">
        <v>0.86</v>
      </c>
      <c r="G33" s="7">
        <f t="shared" si="0"/>
        <v>1.0406</v>
      </c>
      <c r="H33" s="10" t="s">
        <v>176</v>
      </c>
      <c r="I33" s="18">
        <v>1.8757400582712275E-2</v>
      </c>
      <c r="J33" s="8">
        <f t="shared" si="1"/>
        <v>4.3892317363546721E-2</v>
      </c>
      <c r="K33" s="8">
        <f t="shared" si="2"/>
        <v>1.6131364501132554E-2</v>
      </c>
      <c r="L33" s="9"/>
    </row>
    <row r="34" spans="2:12" ht="24" thickBot="1" x14ac:dyDescent="0.4">
      <c r="B34" s="3"/>
      <c r="C34" s="4" t="s">
        <v>37</v>
      </c>
      <c r="D34" s="5">
        <v>1.2</v>
      </c>
      <c r="E34" s="6" t="s">
        <v>38</v>
      </c>
      <c r="F34" s="21">
        <v>0.53</v>
      </c>
      <c r="G34" s="7">
        <f t="shared" si="0"/>
        <v>0.64129999999999998</v>
      </c>
      <c r="H34" s="10" t="s">
        <v>176</v>
      </c>
      <c r="I34" s="18">
        <v>1.8757400582712275E-2</v>
      </c>
      <c r="J34" s="8">
        <f t="shared" si="1"/>
        <v>2.2508880699254729E-2</v>
      </c>
      <c r="K34" s="8">
        <f t="shared" si="2"/>
        <v>9.941422308837506E-3</v>
      </c>
      <c r="L34" s="9"/>
    </row>
    <row r="35" spans="2:12" ht="24" thickBot="1" x14ac:dyDescent="0.4">
      <c r="B35" s="3"/>
      <c r="C35" s="11" t="s">
        <v>39</v>
      </c>
      <c r="D35" s="5">
        <v>5.3999999999999995</v>
      </c>
      <c r="E35" s="6" t="s">
        <v>40</v>
      </c>
      <c r="F35" s="21">
        <v>2.0099999999999998</v>
      </c>
      <c r="G35" s="7">
        <f t="shared" si="0"/>
        <v>2.4320999999999997</v>
      </c>
      <c r="H35" s="10" t="s">
        <v>176</v>
      </c>
      <c r="I35" s="18">
        <v>1.8757400582712275E-2</v>
      </c>
      <c r="J35" s="8">
        <f t="shared" si="1"/>
        <v>0.10128996314664628</v>
      </c>
      <c r="K35" s="8">
        <f t="shared" si="2"/>
        <v>3.7702375171251669E-2</v>
      </c>
      <c r="L35" s="9"/>
    </row>
    <row r="36" spans="2:12" ht="24" thickBot="1" x14ac:dyDescent="0.4">
      <c r="B36" s="3"/>
      <c r="C36" s="11" t="s">
        <v>135</v>
      </c>
      <c r="D36" s="5">
        <v>10</v>
      </c>
      <c r="E36" s="6" t="s">
        <v>136</v>
      </c>
      <c r="F36" s="21">
        <v>2.0099999999999998</v>
      </c>
      <c r="G36" s="7">
        <f t="shared" si="0"/>
        <v>2.4320999999999997</v>
      </c>
      <c r="H36" s="10" t="s">
        <v>176</v>
      </c>
      <c r="I36" s="18">
        <v>1.8757400582712275E-2</v>
      </c>
      <c r="J36" s="8">
        <f t="shared" si="1"/>
        <v>0.18757400582712275</v>
      </c>
      <c r="K36" s="8">
        <f t="shared" si="2"/>
        <v>3.7702375171251669E-2</v>
      </c>
      <c r="L36" s="9"/>
    </row>
    <row r="37" spans="2:12" ht="24" thickBot="1" x14ac:dyDescent="0.4">
      <c r="B37" s="3"/>
      <c r="C37" s="11" t="s">
        <v>137</v>
      </c>
      <c r="D37" s="5">
        <v>10</v>
      </c>
      <c r="E37" s="6" t="s">
        <v>138</v>
      </c>
      <c r="F37" s="21">
        <v>5.78</v>
      </c>
      <c r="G37" s="7">
        <f t="shared" si="0"/>
        <v>6.9938000000000002</v>
      </c>
      <c r="H37" s="10" t="s">
        <v>177</v>
      </c>
      <c r="I37" s="18">
        <v>1.8757400582712275E-2</v>
      </c>
      <c r="J37" s="8">
        <f t="shared" si="1"/>
        <v>0.18757400582712275</v>
      </c>
      <c r="K37" s="8">
        <f t="shared" si="2"/>
        <v>0.10841777536807695</v>
      </c>
      <c r="L37" s="9"/>
    </row>
    <row r="38" spans="2:12" ht="24" thickBot="1" x14ac:dyDescent="0.4">
      <c r="B38" s="3"/>
      <c r="C38" s="4" t="s">
        <v>42</v>
      </c>
      <c r="D38" s="5">
        <v>0.66</v>
      </c>
      <c r="E38" s="6" t="s">
        <v>28</v>
      </c>
      <c r="F38" s="21">
        <v>0.43</v>
      </c>
      <c r="G38" s="7">
        <f t="shared" si="0"/>
        <v>0.52029999999999998</v>
      </c>
      <c r="H38" s="10" t="s">
        <v>178</v>
      </c>
      <c r="I38" s="18">
        <v>2.5009867443616361E-2</v>
      </c>
      <c r="J38" s="8">
        <f t="shared" si="1"/>
        <v>1.65065125127868E-2</v>
      </c>
      <c r="K38" s="8">
        <f t="shared" si="2"/>
        <v>1.0754243000755035E-2</v>
      </c>
      <c r="L38" s="9"/>
    </row>
    <row r="39" spans="2:12" ht="24" thickBot="1" x14ac:dyDescent="0.4">
      <c r="B39" s="3"/>
      <c r="C39" s="4" t="s">
        <v>43</v>
      </c>
      <c r="D39" s="5">
        <v>2.6999999999999997</v>
      </c>
      <c r="E39" s="6" t="s">
        <v>28</v>
      </c>
      <c r="F39" s="21">
        <v>0.99</v>
      </c>
      <c r="G39" s="7">
        <f t="shared" si="0"/>
        <v>1.1979</v>
      </c>
      <c r="H39" s="10" t="s">
        <v>179</v>
      </c>
      <c r="I39" s="18">
        <v>2.5009867443616361E-2</v>
      </c>
      <c r="J39" s="8">
        <f t="shared" si="1"/>
        <v>6.752664209776417E-2</v>
      </c>
      <c r="K39" s="8">
        <f t="shared" si="2"/>
        <v>2.4759768769180197E-2</v>
      </c>
      <c r="L39" s="9"/>
    </row>
    <row r="40" spans="2:12" ht="24" thickBot="1" x14ac:dyDescent="0.4">
      <c r="B40" s="3"/>
      <c r="C40" s="4" t="s">
        <v>88</v>
      </c>
      <c r="D40" s="5">
        <v>8.34</v>
      </c>
      <c r="E40" s="6" t="s">
        <v>28</v>
      </c>
      <c r="F40" s="21">
        <v>6.7</v>
      </c>
      <c r="G40" s="7">
        <f t="shared" si="0"/>
        <v>8.1069999999999993</v>
      </c>
      <c r="H40" s="10" t="s">
        <v>180</v>
      </c>
      <c r="I40" s="18">
        <v>1.250493372180818E-2</v>
      </c>
      <c r="J40" s="8">
        <f t="shared" si="1"/>
        <v>0.10429114723988023</v>
      </c>
      <c r="K40" s="8">
        <f t="shared" si="2"/>
        <v>8.3783055936114806E-2</v>
      </c>
      <c r="L40" s="9"/>
    </row>
    <row r="41" spans="2:12" ht="24" thickBot="1" x14ac:dyDescent="0.4">
      <c r="B41" s="12"/>
      <c r="C41" s="4" t="s">
        <v>89</v>
      </c>
      <c r="D41" s="5">
        <v>1.74</v>
      </c>
      <c r="E41" s="6" t="s">
        <v>28</v>
      </c>
      <c r="F41" s="21">
        <v>0.52</v>
      </c>
      <c r="G41" s="7">
        <f t="shared" si="0"/>
        <v>0.62919999999999998</v>
      </c>
      <c r="H41" s="10" t="s">
        <v>181</v>
      </c>
      <c r="I41" s="18">
        <v>2.5009867443616359E-3</v>
      </c>
      <c r="J41" s="8">
        <f t="shared" si="1"/>
        <v>4.3517169351892466E-3</v>
      </c>
      <c r="K41" s="8">
        <f t="shared" si="2"/>
        <v>1.3005131070680507E-3</v>
      </c>
      <c r="L41" s="9"/>
    </row>
    <row r="42" spans="2:12" ht="24" thickBot="1" x14ac:dyDescent="0.4">
      <c r="B42" s="12"/>
      <c r="C42" s="4" t="s">
        <v>90</v>
      </c>
      <c r="D42" s="5">
        <v>1.92</v>
      </c>
      <c r="E42" s="6" t="s">
        <v>28</v>
      </c>
      <c r="F42" s="21">
        <v>1.1499999999999999</v>
      </c>
      <c r="G42" s="7">
        <f t="shared" si="0"/>
        <v>1.3915</v>
      </c>
      <c r="H42" s="10" t="s">
        <v>182</v>
      </c>
      <c r="I42" s="18">
        <v>5.0019734887232718E-3</v>
      </c>
      <c r="J42" s="8">
        <f t="shared" si="1"/>
        <v>9.6037890983486814E-3</v>
      </c>
      <c r="K42" s="8">
        <f t="shared" si="2"/>
        <v>5.7522695120317624E-3</v>
      </c>
      <c r="L42" s="9"/>
    </row>
    <row r="43" spans="2:12" ht="24" thickBot="1" x14ac:dyDescent="0.4">
      <c r="B43" s="12"/>
      <c r="C43" s="4" t="s">
        <v>91</v>
      </c>
      <c r="D43" s="5">
        <v>3.12</v>
      </c>
      <c r="E43" s="6" t="s">
        <v>28</v>
      </c>
      <c r="F43" s="21">
        <v>1.38</v>
      </c>
      <c r="G43" s="7">
        <f t="shared" si="0"/>
        <v>1.6697999999999997</v>
      </c>
      <c r="H43" s="10" t="s">
        <v>183</v>
      </c>
      <c r="I43" s="18">
        <v>5.0019734887232718E-3</v>
      </c>
      <c r="J43" s="8">
        <f t="shared" si="1"/>
        <v>1.5606157284816609E-2</v>
      </c>
      <c r="K43" s="8">
        <f t="shared" si="2"/>
        <v>6.9027234144381144E-3</v>
      </c>
      <c r="L43" s="9"/>
    </row>
    <row r="44" spans="2:12" ht="24" thickBot="1" x14ac:dyDescent="0.4">
      <c r="B44" s="12"/>
      <c r="C44" s="4" t="s">
        <v>92</v>
      </c>
      <c r="D44" s="5">
        <v>2.4</v>
      </c>
      <c r="E44" s="6" t="s">
        <v>28</v>
      </c>
      <c r="F44" s="22">
        <v>0.69</v>
      </c>
      <c r="G44" s="7">
        <f t="shared" si="0"/>
        <v>0.83489999999999986</v>
      </c>
      <c r="H44" s="10" t="s">
        <v>184</v>
      </c>
      <c r="I44" s="18">
        <v>3.1923143372327629E-3</v>
      </c>
      <c r="J44" s="8">
        <f t="shared" si="1"/>
        <v>7.6615544093586304E-3</v>
      </c>
      <c r="K44" s="8">
        <f t="shared" si="2"/>
        <v>2.2026968926906064E-3</v>
      </c>
      <c r="L44" s="9"/>
    </row>
    <row r="45" spans="2:12" ht="24" thickBot="1" x14ac:dyDescent="0.4">
      <c r="B45" s="12"/>
      <c r="C45" s="4" t="s">
        <v>93</v>
      </c>
      <c r="D45" s="5">
        <v>1.68</v>
      </c>
      <c r="E45" s="6" t="s">
        <v>28</v>
      </c>
      <c r="F45" s="20">
        <v>0.41</v>
      </c>
      <c r="G45" s="7">
        <f t="shared" si="0"/>
        <v>0.49609999999999993</v>
      </c>
      <c r="H45" s="10" t="s">
        <v>183</v>
      </c>
      <c r="I45" s="18">
        <v>6.2524668609040901E-3</v>
      </c>
      <c r="J45" s="8">
        <f t="shared" si="1"/>
        <v>1.0504144326318871E-2</v>
      </c>
      <c r="K45" s="8">
        <f t="shared" si="2"/>
        <v>2.5635114129706768E-3</v>
      </c>
      <c r="L45" s="9"/>
    </row>
    <row r="46" spans="2:12" ht="24" thickBot="1" x14ac:dyDescent="0.4">
      <c r="B46" s="12"/>
      <c r="C46" s="4" t="s">
        <v>94</v>
      </c>
      <c r="D46" s="5">
        <v>1.1399999999999999</v>
      </c>
      <c r="E46" s="6" t="s">
        <v>28</v>
      </c>
      <c r="F46" s="21">
        <v>0.49</v>
      </c>
      <c r="G46" s="7">
        <f t="shared" si="0"/>
        <v>0.59289999999999998</v>
      </c>
      <c r="H46" s="10" t="s">
        <v>183</v>
      </c>
      <c r="I46" s="18">
        <v>1.250493372180818E-2</v>
      </c>
      <c r="J46" s="8">
        <f t="shared" si="1"/>
        <v>1.4255624442861324E-2</v>
      </c>
      <c r="K46" s="8">
        <f t="shared" si="2"/>
        <v>6.1274175236860082E-3</v>
      </c>
      <c r="L46" s="9"/>
    </row>
    <row r="47" spans="2:12" ht="24" thickBot="1" x14ac:dyDescent="0.4">
      <c r="B47" s="3"/>
      <c r="C47" s="4" t="s">
        <v>73</v>
      </c>
      <c r="D47" s="5">
        <v>2.4</v>
      </c>
      <c r="E47" s="6" t="s">
        <v>28</v>
      </c>
      <c r="F47" s="21">
        <v>1.76</v>
      </c>
      <c r="G47" s="7">
        <f t="shared" si="0"/>
        <v>2.1295999999999999</v>
      </c>
      <c r="H47" s="10" t="s">
        <v>185</v>
      </c>
      <c r="I47" s="18">
        <v>3.7514801165424549E-2</v>
      </c>
      <c r="J47" s="8">
        <f t="shared" si="1"/>
        <v>9.0035522797018916E-2</v>
      </c>
      <c r="K47" s="8">
        <f t="shared" si="2"/>
        <v>6.6026050051147214E-2</v>
      </c>
      <c r="L47" s="9"/>
    </row>
    <row r="48" spans="2:12" ht="24" thickBot="1" x14ac:dyDescent="0.4">
      <c r="B48" s="12"/>
      <c r="C48" s="4" t="s">
        <v>95</v>
      </c>
      <c r="D48" s="5">
        <v>2.52</v>
      </c>
      <c r="E48" s="6" t="s">
        <v>28</v>
      </c>
      <c r="F48" s="21">
        <v>0.86</v>
      </c>
      <c r="G48" s="7">
        <f t="shared" si="0"/>
        <v>1.0406</v>
      </c>
      <c r="H48" s="10" t="s">
        <v>183</v>
      </c>
      <c r="I48" s="18">
        <v>2.5009867443616359E-3</v>
      </c>
      <c r="J48" s="8">
        <f t="shared" si="1"/>
        <v>6.302486595791322E-3</v>
      </c>
      <c r="K48" s="8">
        <f t="shared" si="2"/>
        <v>2.1508486001510069E-3</v>
      </c>
      <c r="L48" s="9"/>
    </row>
    <row r="49" spans="2:12" ht="24" thickBot="1" x14ac:dyDescent="0.4">
      <c r="B49" s="12"/>
      <c r="C49" s="4" t="s">
        <v>96</v>
      </c>
      <c r="D49" s="5">
        <v>1.44</v>
      </c>
      <c r="E49" s="6" t="s">
        <v>28</v>
      </c>
      <c r="F49" s="21">
        <v>0.75</v>
      </c>
      <c r="G49" s="7">
        <f t="shared" si="0"/>
        <v>0.90749999999999997</v>
      </c>
      <c r="H49" s="10" t="s">
        <v>183</v>
      </c>
      <c r="I49" s="18">
        <v>2.2346200360629341E-4</v>
      </c>
      <c r="J49" s="8">
        <f t="shared" si="1"/>
        <v>3.2178528519306252E-4</v>
      </c>
      <c r="K49" s="8">
        <f t="shared" si="2"/>
        <v>1.6759650270472005E-4</v>
      </c>
      <c r="L49" s="9"/>
    </row>
    <row r="50" spans="2:12" ht="24" thickBot="1" x14ac:dyDescent="0.4">
      <c r="B50" s="12"/>
      <c r="C50" s="4" t="s">
        <v>97</v>
      </c>
      <c r="D50" s="5">
        <v>2.34</v>
      </c>
      <c r="E50" s="6" t="s">
        <v>28</v>
      </c>
      <c r="F50" s="21">
        <v>0.98</v>
      </c>
      <c r="G50" s="7">
        <f t="shared" si="0"/>
        <v>1.1858</v>
      </c>
      <c r="H50" s="10" t="s">
        <v>186</v>
      </c>
      <c r="I50" s="18">
        <v>2.2346200360629341E-4</v>
      </c>
      <c r="J50" s="8">
        <f t="shared" si="1"/>
        <v>5.229010884387266E-4</v>
      </c>
      <c r="K50" s="8">
        <f t="shared" si="2"/>
        <v>2.1899276353416755E-4</v>
      </c>
      <c r="L50" s="9"/>
    </row>
    <row r="51" spans="2:12" ht="24" thickBot="1" x14ac:dyDescent="0.4">
      <c r="B51" s="12"/>
      <c r="C51" s="4" t="s">
        <v>98</v>
      </c>
      <c r="D51" s="5">
        <v>3.54</v>
      </c>
      <c r="E51" s="6" t="s">
        <v>28</v>
      </c>
      <c r="F51" s="21">
        <v>0.76</v>
      </c>
      <c r="G51" s="7">
        <f t="shared" si="0"/>
        <v>0.91959999999999997</v>
      </c>
      <c r="H51" s="10" t="s">
        <v>187</v>
      </c>
      <c r="I51" s="18">
        <v>2.2346200360629341E-4</v>
      </c>
      <c r="J51" s="8">
        <f t="shared" si="1"/>
        <v>7.9105549276627866E-4</v>
      </c>
      <c r="K51" s="8">
        <f t="shared" si="2"/>
        <v>1.6983112274078299E-4</v>
      </c>
      <c r="L51" s="9"/>
    </row>
    <row r="52" spans="2:12" ht="24" thickBot="1" x14ac:dyDescent="0.4">
      <c r="B52" s="12"/>
      <c r="C52" s="4" t="s">
        <v>99</v>
      </c>
      <c r="D52" s="5">
        <v>2.4</v>
      </c>
      <c r="E52" s="6" t="s">
        <v>28</v>
      </c>
      <c r="F52" s="21">
        <v>0.69</v>
      </c>
      <c r="G52" s="7">
        <f t="shared" si="0"/>
        <v>0.83489999999999986</v>
      </c>
      <c r="H52" s="10" t="s">
        <v>188</v>
      </c>
      <c r="I52" s="18">
        <v>3.8307772046793163E-4</v>
      </c>
      <c r="J52" s="8">
        <f t="shared" si="1"/>
        <v>9.1938652912303587E-4</v>
      </c>
      <c r="K52" s="8">
        <f t="shared" si="2"/>
        <v>2.6432362712287279E-4</v>
      </c>
      <c r="L52" s="9"/>
    </row>
    <row r="53" spans="2:12" ht="24" thickBot="1" x14ac:dyDescent="0.4">
      <c r="B53" s="12"/>
      <c r="C53" s="4" t="s">
        <v>100</v>
      </c>
      <c r="D53" s="5">
        <v>8.4</v>
      </c>
      <c r="E53" s="6" t="s">
        <v>28</v>
      </c>
      <c r="F53" s="21">
        <v>8.4</v>
      </c>
      <c r="G53" s="7">
        <f t="shared" si="0"/>
        <v>10.164</v>
      </c>
      <c r="H53" s="10" t="s">
        <v>189</v>
      </c>
      <c r="I53" s="18">
        <v>4.4692400721258683E-4</v>
      </c>
      <c r="J53" s="8">
        <f t="shared" si="1"/>
        <v>3.7541616605857296E-3</v>
      </c>
      <c r="K53" s="8">
        <f t="shared" si="2"/>
        <v>3.7541616605857296E-3</v>
      </c>
      <c r="L53" s="9"/>
    </row>
    <row r="54" spans="2:12" ht="24" thickBot="1" x14ac:dyDescent="0.4">
      <c r="B54" s="12"/>
      <c r="C54" s="4" t="s">
        <v>101</v>
      </c>
      <c r="D54" s="5">
        <v>25.8</v>
      </c>
      <c r="E54" s="6" t="s">
        <v>28</v>
      </c>
      <c r="F54" s="21">
        <v>19.670000000000002</v>
      </c>
      <c r="G54" s="7">
        <f t="shared" si="0"/>
        <v>23.800700000000003</v>
      </c>
      <c r="H54" s="10" t="s">
        <v>190</v>
      </c>
      <c r="I54" s="18">
        <v>5.7461658070189717E-4</v>
      </c>
      <c r="J54" s="8">
        <f t="shared" si="1"/>
        <v>1.4825107782108948E-2</v>
      </c>
      <c r="K54" s="8">
        <f t="shared" si="2"/>
        <v>1.1302708142406319E-2</v>
      </c>
      <c r="L54" s="9"/>
    </row>
    <row r="55" spans="2:12" ht="24" thickBot="1" x14ac:dyDescent="0.4">
      <c r="B55" s="12"/>
      <c r="C55" s="4" t="s">
        <v>102</v>
      </c>
      <c r="D55" s="5">
        <v>1.74</v>
      </c>
      <c r="E55" s="6" t="s">
        <v>103</v>
      </c>
      <c r="F55" s="21">
        <v>0.4</v>
      </c>
      <c r="G55" s="7">
        <f t="shared" si="0"/>
        <v>0.48399999999999999</v>
      </c>
      <c r="H55" s="10" t="s">
        <v>191</v>
      </c>
      <c r="I55" s="18">
        <v>5.0019734887232718E-3</v>
      </c>
      <c r="J55" s="8">
        <f t="shared" si="1"/>
        <v>8.7034338703784932E-3</v>
      </c>
      <c r="K55" s="8">
        <f t="shared" si="2"/>
        <v>2.0007893954893086E-3</v>
      </c>
      <c r="L55" s="9"/>
    </row>
    <row r="56" spans="2:12" ht="24" thickBot="1" x14ac:dyDescent="0.4">
      <c r="B56" s="12"/>
      <c r="C56" s="4" t="s">
        <v>139</v>
      </c>
      <c r="D56" s="5">
        <v>150</v>
      </c>
      <c r="E56" s="6" t="s">
        <v>140</v>
      </c>
      <c r="F56" s="21">
        <v>22.14</v>
      </c>
      <c r="G56" s="7">
        <f t="shared" si="0"/>
        <v>26.789400000000001</v>
      </c>
      <c r="H56" s="10" t="s">
        <v>192</v>
      </c>
      <c r="I56" s="18">
        <v>1.250493372180818E-2</v>
      </c>
      <c r="J56" s="8">
        <f t="shared" si="1"/>
        <v>1.8757400582712271</v>
      </c>
      <c r="K56" s="8">
        <f t="shared" si="2"/>
        <v>0.27685923260083312</v>
      </c>
      <c r="L56" s="9"/>
    </row>
    <row r="57" spans="2:12" ht="24" thickBot="1" x14ac:dyDescent="0.4">
      <c r="B57" s="12"/>
      <c r="C57" s="4" t="s">
        <v>141</v>
      </c>
      <c r="D57" s="5">
        <v>150</v>
      </c>
      <c r="E57" s="6" t="s">
        <v>140</v>
      </c>
      <c r="F57" s="21">
        <v>22.14</v>
      </c>
      <c r="G57" s="7">
        <f t="shared" si="0"/>
        <v>26.789400000000001</v>
      </c>
      <c r="H57" s="10" t="s">
        <v>192</v>
      </c>
      <c r="I57" s="18">
        <v>1.250493372180818E-2</v>
      </c>
      <c r="J57" s="8">
        <f t="shared" si="1"/>
        <v>1.8757400582712271</v>
      </c>
      <c r="K57" s="8">
        <f t="shared" si="2"/>
        <v>0.27685923260083312</v>
      </c>
      <c r="L57" s="9"/>
    </row>
    <row r="58" spans="2:12" ht="24" thickBot="1" x14ac:dyDescent="0.4">
      <c r="B58" s="12"/>
      <c r="C58" s="4" t="s">
        <v>142</v>
      </c>
      <c r="D58" s="5">
        <v>80</v>
      </c>
      <c r="E58" s="6" t="s">
        <v>140</v>
      </c>
      <c r="F58" s="21">
        <v>42.09</v>
      </c>
      <c r="G58" s="7">
        <f t="shared" si="0"/>
        <v>50.928900000000006</v>
      </c>
      <c r="H58" s="10" t="s">
        <v>193</v>
      </c>
      <c r="I58" s="18">
        <v>3.7514801165424534E-4</v>
      </c>
      <c r="J58" s="8">
        <f t="shared" si="1"/>
        <v>3.0011840932339627E-2</v>
      </c>
      <c r="K58" s="8">
        <f t="shared" si="2"/>
        <v>1.5789979810527186E-2</v>
      </c>
      <c r="L58" s="9"/>
    </row>
    <row r="59" spans="2:12" ht="24" thickBot="1" x14ac:dyDescent="0.4">
      <c r="B59" s="12"/>
      <c r="C59" s="4" t="s">
        <v>144</v>
      </c>
      <c r="D59" s="5">
        <v>22</v>
      </c>
      <c r="E59" s="6" t="s">
        <v>28</v>
      </c>
      <c r="F59" s="21">
        <v>2.76</v>
      </c>
      <c r="G59" s="7">
        <f t="shared" si="0"/>
        <v>3.3395999999999995</v>
      </c>
      <c r="H59" s="10" t="s">
        <v>183</v>
      </c>
      <c r="I59" s="18">
        <v>9.5769430116982908E-5</v>
      </c>
      <c r="J59" s="8">
        <f t="shared" si="1"/>
        <v>2.1069274625736241E-3</v>
      </c>
      <c r="K59" s="8">
        <f t="shared" si="2"/>
        <v>2.6432362712287279E-4</v>
      </c>
      <c r="L59" s="9"/>
    </row>
    <row r="60" spans="2:12" ht="24" thickBot="1" x14ac:dyDescent="0.4">
      <c r="B60" s="12"/>
      <c r="C60" s="4" t="s">
        <v>145</v>
      </c>
      <c r="D60" s="5">
        <v>0.6</v>
      </c>
      <c r="E60" s="6" t="s">
        <v>28</v>
      </c>
      <c r="F60" s="21">
        <v>0.13</v>
      </c>
      <c r="G60" s="7">
        <f t="shared" si="0"/>
        <v>0.1573</v>
      </c>
      <c r="H60" s="10" t="s">
        <v>183</v>
      </c>
      <c r="I60" s="18">
        <v>1.2769257348931051E-4</v>
      </c>
      <c r="J60" s="8">
        <f t="shared" si="1"/>
        <v>7.6615544093586304E-5</v>
      </c>
      <c r="K60" s="8">
        <f t="shared" si="2"/>
        <v>1.6600034553610367E-5</v>
      </c>
      <c r="L60" s="9"/>
    </row>
    <row r="61" spans="2:12" ht="24" thickBot="1" x14ac:dyDescent="0.4">
      <c r="B61" s="12"/>
      <c r="C61" s="4" t="s">
        <v>146</v>
      </c>
      <c r="D61" s="5">
        <v>2.5</v>
      </c>
      <c r="E61" s="6" t="s">
        <v>28</v>
      </c>
      <c r="F61" s="21">
        <v>0.75</v>
      </c>
      <c r="G61" s="7">
        <f t="shared" si="0"/>
        <v>0.90749999999999997</v>
      </c>
      <c r="H61" s="10" t="s">
        <v>183</v>
      </c>
      <c r="I61" s="18">
        <v>6.3775161981221721E-3</v>
      </c>
      <c r="J61" s="8">
        <f t="shared" si="1"/>
        <v>1.5943790495305431E-2</v>
      </c>
      <c r="K61" s="8">
        <f t="shared" si="2"/>
        <v>4.7831371485916293E-3</v>
      </c>
      <c r="L61" s="9"/>
    </row>
    <row r="62" spans="2:12" ht="24" thickBot="1" x14ac:dyDescent="0.4">
      <c r="B62" s="12"/>
      <c r="C62" s="4" t="s">
        <v>147</v>
      </c>
      <c r="D62" s="5">
        <v>2.5</v>
      </c>
      <c r="E62" s="6" t="s">
        <v>28</v>
      </c>
      <c r="F62" s="21">
        <v>1.47</v>
      </c>
      <c r="G62" s="7">
        <f t="shared" si="0"/>
        <v>1.7786999999999999</v>
      </c>
      <c r="H62" s="10" t="s">
        <v>194</v>
      </c>
      <c r="I62" s="18">
        <v>2.234620036062934E-3</v>
      </c>
      <c r="J62" s="8">
        <f t="shared" si="1"/>
        <v>5.5865500901573347E-3</v>
      </c>
      <c r="K62" s="8">
        <f t="shared" si="2"/>
        <v>3.2848914530125128E-3</v>
      </c>
      <c r="L62" s="9"/>
    </row>
    <row r="63" spans="2:12" ht="24" thickBot="1" x14ac:dyDescent="0.4">
      <c r="B63" s="12"/>
      <c r="C63" s="4" t="s">
        <v>148</v>
      </c>
      <c r="D63" s="5">
        <v>3</v>
      </c>
      <c r="E63" s="6" t="s">
        <v>21</v>
      </c>
      <c r="F63" s="21">
        <v>3</v>
      </c>
      <c r="G63" s="7">
        <f t="shared" si="0"/>
        <v>3.63</v>
      </c>
      <c r="H63" s="10" t="s">
        <v>195</v>
      </c>
      <c r="I63" s="18">
        <v>3.1923143372327638E-4</v>
      </c>
      <c r="J63" s="8">
        <f t="shared" si="1"/>
        <v>9.5769430116982913E-4</v>
      </c>
      <c r="K63" s="8">
        <f t="shared" si="2"/>
        <v>9.5769430116982913E-4</v>
      </c>
      <c r="L63" s="9"/>
    </row>
    <row r="64" spans="2:12" ht="24" thickBot="1" x14ac:dyDescent="0.4">
      <c r="B64" s="3"/>
      <c r="C64" s="4" t="s">
        <v>160</v>
      </c>
      <c r="D64" s="5">
        <v>25</v>
      </c>
      <c r="E64" s="6" t="s">
        <v>28</v>
      </c>
      <c r="F64" s="21">
        <v>11.57</v>
      </c>
      <c r="G64" s="7">
        <f t="shared" si="0"/>
        <v>13.999700000000001</v>
      </c>
      <c r="H64" s="10" t="s">
        <v>196</v>
      </c>
      <c r="I64" s="18">
        <v>6.2524668609040893E-2</v>
      </c>
      <c r="J64" s="8">
        <f t="shared" si="1"/>
        <v>1.5631167152260224</v>
      </c>
      <c r="K64" s="8">
        <f t="shared" si="2"/>
        <v>0.72341041580660315</v>
      </c>
      <c r="L64" s="9"/>
    </row>
    <row r="65" spans="2:12" ht="24" thickBot="1" x14ac:dyDescent="0.4">
      <c r="B65" s="3"/>
      <c r="C65" s="4" t="s">
        <v>41</v>
      </c>
      <c r="D65" s="5">
        <v>0.6</v>
      </c>
      <c r="E65" s="6" t="s">
        <v>28</v>
      </c>
      <c r="F65" s="21">
        <v>0.18</v>
      </c>
      <c r="G65" s="7">
        <f t="shared" si="0"/>
        <v>0.21779999999999999</v>
      </c>
      <c r="H65" s="10" t="s">
        <v>183</v>
      </c>
      <c r="I65" s="18">
        <v>5.3720265666953402E-3</v>
      </c>
      <c r="J65" s="8">
        <f t="shared" si="1"/>
        <v>3.223215940017204E-3</v>
      </c>
      <c r="K65" s="8">
        <f t="shared" si="2"/>
        <v>9.6696478200516121E-4</v>
      </c>
      <c r="L65" s="9"/>
    </row>
    <row r="66" spans="2:12" ht="24" thickBot="1" x14ac:dyDescent="0.4">
      <c r="B66" s="3"/>
      <c r="C66" s="4" t="s">
        <v>44</v>
      </c>
      <c r="D66" s="5">
        <v>150</v>
      </c>
      <c r="E66" s="6" t="s">
        <v>45</v>
      </c>
      <c r="F66" s="21">
        <v>33.659999999999997</v>
      </c>
      <c r="G66" s="7">
        <f t="shared" si="0"/>
        <v>40.728599999999993</v>
      </c>
      <c r="H66" s="10" t="s">
        <v>196</v>
      </c>
      <c r="I66" s="18">
        <v>2.5009867443616361E-2</v>
      </c>
      <c r="J66" s="8">
        <f t="shared" si="1"/>
        <v>3.7514801165424543</v>
      </c>
      <c r="K66" s="8">
        <f t="shared" si="2"/>
        <v>0.84183213815212665</v>
      </c>
      <c r="L66" s="9"/>
    </row>
    <row r="67" spans="2:12" ht="24" thickBot="1" x14ac:dyDescent="0.4">
      <c r="B67" s="3"/>
      <c r="C67" s="4" t="s">
        <v>46</v>
      </c>
      <c r="D67" s="5">
        <v>21.54</v>
      </c>
      <c r="E67" s="6" t="s">
        <v>28</v>
      </c>
      <c r="F67" s="21">
        <v>7.53</v>
      </c>
      <c r="G67" s="7">
        <f t="shared" si="0"/>
        <v>9.1113</v>
      </c>
      <c r="H67" s="10" t="s">
        <v>177</v>
      </c>
      <c r="I67" s="18">
        <v>1.388047643120708E-2</v>
      </c>
      <c r="J67" s="8">
        <f t="shared" si="1"/>
        <v>0.2989854623282005</v>
      </c>
      <c r="K67" s="8">
        <f t="shared" si="2"/>
        <v>0.10451998752698931</v>
      </c>
      <c r="L67" s="9"/>
    </row>
    <row r="68" spans="2:12" ht="24" thickBot="1" x14ac:dyDescent="0.4">
      <c r="B68" s="3"/>
      <c r="C68" s="4" t="s">
        <v>47</v>
      </c>
      <c r="D68" s="5">
        <v>1.5</v>
      </c>
      <c r="E68" s="6" t="s">
        <v>48</v>
      </c>
      <c r="F68" s="21">
        <v>0.15</v>
      </c>
      <c r="G68" s="7">
        <f t="shared" si="0"/>
        <v>0.18149999999999999</v>
      </c>
      <c r="H68" s="10" t="s">
        <v>196</v>
      </c>
      <c r="I68" s="18">
        <v>1.2769257348931051E-4</v>
      </c>
      <c r="J68" s="8">
        <f t="shared" si="1"/>
        <v>1.9153886023396576E-4</v>
      </c>
      <c r="K68" s="8">
        <f t="shared" si="2"/>
        <v>1.9153886023396576E-5</v>
      </c>
      <c r="L68" s="9"/>
    </row>
    <row r="69" spans="2:12" ht="24" thickBot="1" x14ac:dyDescent="0.4">
      <c r="B69" s="3"/>
      <c r="C69" s="4" t="s">
        <v>49</v>
      </c>
      <c r="D69" s="5">
        <v>4.38</v>
      </c>
      <c r="E69" s="6" t="s">
        <v>28</v>
      </c>
      <c r="F69" s="21">
        <v>2.67</v>
      </c>
      <c r="G69" s="7">
        <f t="shared" si="0"/>
        <v>3.2306999999999997</v>
      </c>
      <c r="H69" s="10" t="s">
        <v>196</v>
      </c>
      <c r="I69" s="18">
        <v>2.2346200360629341E-4</v>
      </c>
      <c r="J69" s="8">
        <f t="shared" si="1"/>
        <v>9.7876357579556521E-4</v>
      </c>
      <c r="K69" s="8">
        <f t="shared" si="2"/>
        <v>5.9664354962880341E-4</v>
      </c>
      <c r="L69" s="9"/>
    </row>
    <row r="70" spans="2:12" ht="24" thickBot="1" x14ac:dyDescent="0.4">
      <c r="B70" s="3"/>
      <c r="C70" s="4" t="s">
        <v>50</v>
      </c>
      <c r="D70" s="5">
        <v>7.5</v>
      </c>
      <c r="E70" s="6" t="s">
        <v>28</v>
      </c>
      <c r="F70" s="21">
        <v>6.67</v>
      </c>
      <c r="G70" s="7">
        <f t="shared" si="0"/>
        <v>8.0707000000000004</v>
      </c>
      <c r="H70" s="10" t="s">
        <v>197</v>
      </c>
      <c r="I70" s="18">
        <v>2.2346200360629341E-4</v>
      </c>
      <c r="J70" s="8">
        <f t="shared" si="1"/>
        <v>1.6759650270472006E-3</v>
      </c>
      <c r="K70" s="8">
        <f t="shared" si="2"/>
        <v>1.490491564053977E-3</v>
      </c>
      <c r="L70" s="9"/>
    </row>
    <row r="71" spans="2:12" ht="24" thickBot="1" x14ac:dyDescent="0.4">
      <c r="B71" s="3"/>
      <c r="C71" s="4" t="s">
        <v>51</v>
      </c>
      <c r="D71" s="5">
        <v>34.739999999999995</v>
      </c>
      <c r="E71" s="6" t="s">
        <v>28</v>
      </c>
      <c r="F71" s="21">
        <v>16.2</v>
      </c>
      <c r="G71" s="7">
        <f t="shared" si="0"/>
        <v>19.602</v>
      </c>
      <c r="H71" s="10" t="s">
        <v>196</v>
      </c>
      <c r="I71" s="18">
        <v>2.2346200360629341E-4</v>
      </c>
      <c r="J71" s="8">
        <f t="shared" si="1"/>
        <v>7.7630700052826324E-3</v>
      </c>
      <c r="K71" s="8">
        <f t="shared" si="2"/>
        <v>3.6200844584219532E-3</v>
      </c>
      <c r="L71" s="9"/>
    </row>
    <row r="72" spans="2:12" ht="24" thickBot="1" x14ac:dyDescent="0.4">
      <c r="B72" s="3"/>
      <c r="C72" s="4" t="s">
        <v>52</v>
      </c>
      <c r="D72" s="5">
        <v>1.5</v>
      </c>
      <c r="E72" s="6" t="s">
        <v>53</v>
      </c>
      <c r="F72" s="21">
        <v>0.77</v>
      </c>
      <c r="G72" s="7">
        <f t="shared" si="0"/>
        <v>0.93169999999999997</v>
      </c>
      <c r="H72" s="10" t="s">
        <v>196</v>
      </c>
      <c r="I72" s="18">
        <v>6.3846286744655275E-4</v>
      </c>
      <c r="J72" s="8">
        <f t="shared" si="1"/>
        <v>9.5769430116982913E-4</v>
      </c>
      <c r="K72" s="8">
        <f t="shared" si="2"/>
        <v>4.9161640793384562E-4</v>
      </c>
      <c r="L72" s="9"/>
    </row>
    <row r="73" spans="2:12" ht="24" thickBot="1" x14ac:dyDescent="0.4">
      <c r="B73" s="3"/>
      <c r="C73" s="4" t="s">
        <v>54</v>
      </c>
      <c r="D73" s="5">
        <v>2.2200000000000002</v>
      </c>
      <c r="E73" s="6" t="s">
        <v>53</v>
      </c>
      <c r="F73" s="21">
        <v>1.36</v>
      </c>
      <c r="G73" s="7">
        <f t="shared" ref="G73:G136" si="3">F73*1.21</f>
        <v>1.6456000000000002</v>
      </c>
      <c r="H73" s="10" t="s">
        <v>196</v>
      </c>
      <c r="I73" s="18">
        <v>4.7884715058491435E-4</v>
      </c>
      <c r="J73" s="8">
        <f t="shared" ref="J73:J136" si="4">+D73*I73</f>
        <v>1.0630406742985099E-3</v>
      </c>
      <c r="K73" s="8">
        <f t="shared" ref="K73:K136" si="5">+F73*I73</f>
        <v>6.5123212479548359E-4</v>
      </c>
      <c r="L73" s="9"/>
    </row>
    <row r="74" spans="2:12" ht="24" thickBot="1" x14ac:dyDescent="0.4">
      <c r="B74" s="3"/>
      <c r="C74" s="4" t="s">
        <v>55</v>
      </c>
      <c r="D74" s="5">
        <v>38.339999999999996</v>
      </c>
      <c r="E74" s="6" t="s">
        <v>45</v>
      </c>
      <c r="F74" s="21">
        <v>22.25</v>
      </c>
      <c r="G74" s="7">
        <f t="shared" si="3"/>
        <v>26.922499999999999</v>
      </c>
      <c r="H74" s="10" t="s">
        <v>196</v>
      </c>
      <c r="I74" s="18">
        <v>3.8307772046793163E-4</v>
      </c>
      <c r="J74" s="8">
        <f t="shared" si="4"/>
        <v>1.4687199802740497E-2</v>
      </c>
      <c r="K74" s="8">
        <f t="shared" si="5"/>
        <v>8.5234792804114792E-3</v>
      </c>
      <c r="L74" s="9"/>
    </row>
    <row r="75" spans="2:12" ht="24" thickBot="1" x14ac:dyDescent="0.4">
      <c r="B75" s="3"/>
      <c r="C75" s="4" t="s">
        <v>56</v>
      </c>
      <c r="D75" s="5">
        <v>29.939999999999998</v>
      </c>
      <c r="E75" s="6" t="s">
        <v>57</v>
      </c>
      <c r="F75" s="21">
        <v>15.12</v>
      </c>
      <c r="G75" s="7">
        <f t="shared" si="3"/>
        <v>18.295199999999998</v>
      </c>
      <c r="H75" s="10" t="s">
        <v>196</v>
      </c>
      <c r="I75" s="18">
        <v>9.5769430116982908E-5</v>
      </c>
      <c r="J75" s="8">
        <f t="shared" si="4"/>
        <v>2.867336737702468E-3</v>
      </c>
      <c r="K75" s="8">
        <f t="shared" si="5"/>
        <v>1.4480337833687816E-3</v>
      </c>
      <c r="L75" s="9"/>
    </row>
    <row r="76" spans="2:12" ht="24" thickBot="1" x14ac:dyDescent="0.4">
      <c r="B76" s="3"/>
      <c r="C76" s="4" t="s">
        <v>77</v>
      </c>
      <c r="D76" s="5">
        <v>21.54</v>
      </c>
      <c r="E76" s="6" t="s">
        <v>28</v>
      </c>
      <c r="F76" s="21">
        <v>11.54</v>
      </c>
      <c r="G76" s="7">
        <f t="shared" si="3"/>
        <v>13.963399999999998</v>
      </c>
      <c r="H76" s="10" t="s">
        <v>196</v>
      </c>
      <c r="I76" s="18">
        <v>7.6615544093586296E-3</v>
      </c>
      <c r="J76" s="8">
        <f t="shared" si="4"/>
        <v>0.16502988197758486</v>
      </c>
      <c r="K76" s="8">
        <f t="shared" si="5"/>
        <v>8.8414337883998578E-2</v>
      </c>
      <c r="L76" s="9"/>
    </row>
    <row r="77" spans="2:12" ht="24" thickBot="1" x14ac:dyDescent="0.4">
      <c r="B77" s="3"/>
      <c r="C77" s="4" t="s">
        <v>58</v>
      </c>
      <c r="D77" s="5">
        <f>0.072*3</f>
        <v>0.21599999999999997</v>
      </c>
      <c r="E77" s="6" t="s">
        <v>28</v>
      </c>
      <c r="F77" s="21">
        <v>0.04</v>
      </c>
      <c r="G77" s="7">
        <f t="shared" si="3"/>
        <v>4.8399999999999999E-2</v>
      </c>
      <c r="H77" s="10" t="s">
        <v>177</v>
      </c>
      <c r="I77" s="18">
        <v>1.5961571686163814E-3</v>
      </c>
      <c r="J77" s="8">
        <f t="shared" si="4"/>
        <v>3.4476994842113837E-4</v>
      </c>
      <c r="K77" s="8">
        <f t="shared" si="5"/>
        <v>6.3846286744655254E-5</v>
      </c>
      <c r="L77" s="9"/>
    </row>
    <row r="78" spans="2:12" ht="24" thickBot="1" x14ac:dyDescent="0.4">
      <c r="B78" s="3"/>
      <c r="C78" s="4" t="s">
        <v>59</v>
      </c>
      <c r="D78" s="5">
        <v>0.4</v>
      </c>
      <c r="E78" s="6" t="s">
        <v>28</v>
      </c>
      <c r="F78" s="21">
        <v>0.04</v>
      </c>
      <c r="G78" s="7">
        <f t="shared" si="3"/>
        <v>4.8399999999999999E-2</v>
      </c>
      <c r="H78" s="10" t="s">
        <v>177</v>
      </c>
      <c r="I78" s="18">
        <v>3.1923143372327638E-4</v>
      </c>
      <c r="J78" s="8">
        <f t="shared" si="4"/>
        <v>1.2769257348931056E-4</v>
      </c>
      <c r="K78" s="8">
        <f t="shared" si="5"/>
        <v>1.2769257348931056E-5</v>
      </c>
      <c r="L78" s="9"/>
    </row>
    <row r="79" spans="2:12" ht="24" thickBot="1" x14ac:dyDescent="0.4">
      <c r="B79" s="3"/>
      <c r="C79" s="4" t="s">
        <v>60</v>
      </c>
      <c r="D79" s="5">
        <v>0.6</v>
      </c>
      <c r="E79" s="6" t="s">
        <v>28</v>
      </c>
      <c r="F79" s="21">
        <v>0.05</v>
      </c>
      <c r="G79" s="7">
        <f t="shared" si="3"/>
        <v>6.0499999999999998E-2</v>
      </c>
      <c r="H79" s="10" t="s">
        <v>177</v>
      </c>
      <c r="I79" s="18">
        <v>8.7788644273900963E-3</v>
      </c>
      <c r="J79" s="8">
        <f t="shared" si="4"/>
        <v>5.2673186564340573E-3</v>
      </c>
      <c r="K79" s="8">
        <f t="shared" si="5"/>
        <v>4.3894322136950483E-4</v>
      </c>
      <c r="L79" s="9"/>
    </row>
    <row r="80" spans="2:12" ht="24" thickBot="1" x14ac:dyDescent="0.4">
      <c r="B80" s="3"/>
      <c r="C80" s="4" t="s">
        <v>61</v>
      </c>
      <c r="D80" s="5">
        <v>0.5</v>
      </c>
      <c r="E80" s="6" t="s">
        <v>28</v>
      </c>
      <c r="F80" s="21">
        <v>0.05</v>
      </c>
      <c r="G80" s="7">
        <f t="shared" si="3"/>
        <v>6.0499999999999998E-2</v>
      </c>
      <c r="H80" s="10" t="s">
        <v>177</v>
      </c>
      <c r="I80" s="18">
        <v>1.053463731286812E-2</v>
      </c>
      <c r="J80" s="8">
        <f t="shared" si="4"/>
        <v>5.2673186564340599E-3</v>
      </c>
      <c r="K80" s="8">
        <f t="shared" si="5"/>
        <v>5.2673186564340603E-4</v>
      </c>
      <c r="L80" s="9"/>
    </row>
    <row r="81" spans="2:12" ht="24" thickBot="1" x14ac:dyDescent="0.4">
      <c r="B81" s="3"/>
      <c r="C81" s="4" t="s">
        <v>62</v>
      </c>
      <c r="D81" s="5">
        <v>0.9</v>
      </c>
      <c r="E81" s="6" t="s">
        <v>28</v>
      </c>
      <c r="F81" s="21">
        <v>0.05</v>
      </c>
      <c r="G81" s="7">
        <f t="shared" si="3"/>
        <v>6.0499999999999998E-2</v>
      </c>
      <c r="H81" s="10" t="s">
        <v>198</v>
      </c>
      <c r="I81" s="18">
        <v>6.3846286744655258E-3</v>
      </c>
      <c r="J81" s="8">
        <f t="shared" si="4"/>
        <v>5.7461658070189735E-3</v>
      </c>
      <c r="K81" s="8">
        <f t="shared" si="5"/>
        <v>3.1923143372327632E-4</v>
      </c>
      <c r="L81" s="9"/>
    </row>
    <row r="82" spans="2:12" ht="24" thickBot="1" x14ac:dyDescent="0.4">
      <c r="B82" s="3"/>
      <c r="C82" s="4" t="s">
        <v>63</v>
      </c>
      <c r="D82" s="5">
        <v>0.65</v>
      </c>
      <c r="E82" s="6" t="s">
        <v>28</v>
      </c>
      <c r="F82" s="21">
        <v>0.04</v>
      </c>
      <c r="G82" s="7">
        <f t="shared" si="3"/>
        <v>4.8399999999999999E-2</v>
      </c>
      <c r="H82" s="10" t="s">
        <v>198</v>
      </c>
      <c r="I82" s="18">
        <v>6.2524668609040901E-3</v>
      </c>
      <c r="J82" s="8">
        <f t="shared" si="4"/>
        <v>4.0641034595876591E-3</v>
      </c>
      <c r="K82" s="8">
        <f t="shared" si="5"/>
        <v>2.5009867443616363E-4</v>
      </c>
      <c r="L82" s="9"/>
    </row>
    <row r="83" spans="2:12" ht="24" thickBot="1" x14ac:dyDescent="0.4">
      <c r="B83" s="3"/>
      <c r="C83" s="4" t="s">
        <v>64</v>
      </c>
      <c r="D83" s="5">
        <v>0.65</v>
      </c>
      <c r="E83" s="6" t="s">
        <v>28</v>
      </c>
      <c r="F83" s="21">
        <v>0.08</v>
      </c>
      <c r="G83" s="7">
        <f t="shared" si="3"/>
        <v>9.6799999999999997E-2</v>
      </c>
      <c r="H83" s="10" t="s">
        <v>198</v>
      </c>
      <c r="I83" s="18">
        <v>7.5029602330849076E-3</v>
      </c>
      <c r="J83" s="8">
        <f t="shared" si="4"/>
        <v>4.8769241515051898E-3</v>
      </c>
      <c r="K83" s="8">
        <f t="shared" si="5"/>
        <v>6.0023681864679258E-4</v>
      </c>
      <c r="L83" s="9"/>
    </row>
    <row r="84" spans="2:12" ht="24" thickBot="1" x14ac:dyDescent="0.4">
      <c r="B84" s="3"/>
      <c r="C84" s="4" t="s">
        <v>65</v>
      </c>
      <c r="D84" s="5">
        <v>3</v>
      </c>
      <c r="E84" s="6" t="s">
        <v>28</v>
      </c>
      <c r="F84" s="21">
        <v>0.18</v>
      </c>
      <c r="G84" s="7">
        <f t="shared" si="3"/>
        <v>0.21779999999999999</v>
      </c>
      <c r="H84" s="10" t="s">
        <v>198</v>
      </c>
      <c r="I84" s="18">
        <v>7.5338618358693201E-3</v>
      </c>
      <c r="J84" s="8">
        <f t="shared" si="4"/>
        <v>2.260158550760796E-2</v>
      </c>
      <c r="K84" s="8">
        <f t="shared" si="5"/>
        <v>1.3560951304564775E-3</v>
      </c>
      <c r="L84" s="9"/>
    </row>
    <row r="85" spans="2:12" ht="24" thickBot="1" x14ac:dyDescent="0.4">
      <c r="B85" s="3"/>
      <c r="C85" s="4" t="s">
        <v>66</v>
      </c>
      <c r="D85" s="5">
        <v>3</v>
      </c>
      <c r="E85" s="6" t="s">
        <v>28</v>
      </c>
      <c r="F85" s="21">
        <v>0.18</v>
      </c>
      <c r="G85" s="7">
        <f t="shared" si="3"/>
        <v>0.21779999999999999</v>
      </c>
      <c r="H85" s="10" t="s">
        <v>198</v>
      </c>
      <c r="I85" s="18">
        <v>9.3215578647196685E-3</v>
      </c>
      <c r="J85" s="8">
        <f t="shared" si="4"/>
        <v>2.7964673594159006E-2</v>
      </c>
      <c r="K85" s="8">
        <f t="shared" si="5"/>
        <v>1.6778804156495403E-3</v>
      </c>
      <c r="L85" s="9"/>
    </row>
    <row r="86" spans="2:12" ht="24" thickBot="1" x14ac:dyDescent="0.4">
      <c r="B86" s="3"/>
      <c r="C86" s="4" t="s">
        <v>67</v>
      </c>
      <c r="D86" s="5">
        <v>1.5</v>
      </c>
      <c r="E86" s="6" t="s">
        <v>28</v>
      </c>
      <c r="F86" s="21">
        <v>7.0000000000000007E-2</v>
      </c>
      <c r="G86" s="7">
        <f t="shared" si="3"/>
        <v>8.4700000000000011E-2</v>
      </c>
      <c r="H86" s="10" t="s">
        <v>199</v>
      </c>
      <c r="I86" s="18">
        <v>9.2577115779750082E-3</v>
      </c>
      <c r="J86" s="8">
        <f t="shared" si="4"/>
        <v>1.3886567366962511E-2</v>
      </c>
      <c r="K86" s="8">
        <f t="shared" si="5"/>
        <v>6.4803981045825063E-4</v>
      </c>
      <c r="L86" s="9"/>
    </row>
    <row r="87" spans="2:12" ht="24" thickBot="1" x14ac:dyDescent="0.4">
      <c r="B87" s="3"/>
      <c r="C87" s="4" t="s">
        <v>68</v>
      </c>
      <c r="D87" s="5">
        <v>0.06</v>
      </c>
      <c r="E87" s="6" t="s">
        <v>28</v>
      </c>
      <c r="F87" s="21">
        <v>0.03</v>
      </c>
      <c r="G87" s="7">
        <f t="shared" si="3"/>
        <v>3.6299999999999999E-2</v>
      </c>
      <c r="H87" s="10" t="s">
        <v>199</v>
      </c>
      <c r="I87" s="18">
        <v>3.7209615914785589E-3</v>
      </c>
      <c r="J87" s="8">
        <f t="shared" si="4"/>
        <v>2.2325769548871353E-4</v>
      </c>
      <c r="K87" s="8">
        <f t="shared" si="5"/>
        <v>1.1162884774435676E-4</v>
      </c>
      <c r="L87" s="9"/>
    </row>
    <row r="88" spans="2:12" ht="24" thickBot="1" x14ac:dyDescent="0.4">
      <c r="B88" s="3"/>
      <c r="C88" s="4" t="s">
        <v>69</v>
      </c>
      <c r="D88" s="5">
        <v>0.06</v>
      </c>
      <c r="E88" s="6" t="s">
        <v>28</v>
      </c>
      <c r="F88" s="21">
        <v>0.01</v>
      </c>
      <c r="G88" s="7">
        <f t="shared" si="3"/>
        <v>1.21E-2</v>
      </c>
      <c r="H88" s="10" t="s">
        <v>199</v>
      </c>
      <c r="I88" s="18">
        <v>4.7884715058491437E-3</v>
      </c>
      <c r="J88" s="8">
        <f t="shared" si="4"/>
        <v>2.8730829035094859E-4</v>
      </c>
      <c r="K88" s="8">
        <f t="shared" si="5"/>
        <v>4.788471505849144E-5</v>
      </c>
      <c r="L88" s="9"/>
    </row>
    <row r="89" spans="2:12" ht="24" thickBot="1" x14ac:dyDescent="0.4">
      <c r="B89" s="3"/>
      <c r="C89" s="4" t="s">
        <v>70</v>
      </c>
      <c r="D89" s="5">
        <v>0.108</v>
      </c>
      <c r="E89" s="6" t="s">
        <v>28</v>
      </c>
      <c r="F89" s="21">
        <v>0.03</v>
      </c>
      <c r="G89" s="7">
        <f t="shared" si="3"/>
        <v>3.6299999999999999E-2</v>
      </c>
      <c r="H89" s="10" t="s">
        <v>199</v>
      </c>
      <c r="I89" s="18">
        <v>4.7884715058491437E-3</v>
      </c>
      <c r="J89" s="8">
        <f t="shared" si="4"/>
        <v>5.171549226317075E-4</v>
      </c>
      <c r="K89" s="8">
        <f t="shared" si="5"/>
        <v>1.4365414517547429E-4</v>
      </c>
      <c r="L89" s="9"/>
    </row>
    <row r="90" spans="2:12" ht="24" thickBot="1" x14ac:dyDescent="0.4">
      <c r="B90" s="3"/>
      <c r="C90" s="4" t="s">
        <v>71</v>
      </c>
      <c r="D90" s="5">
        <v>1.62</v>
      </c>
      <c r="E90" s="6" t="s">
        <v>53</v>
      </c>
      <c r="F90" s="21">
        <v>0.57999999999999996</v>
      </c>
      <c r="G90" s="7">
        <f t="shared" si="3"/>
        <v>0.70179999999999998</v>
      </c>
      <c r="H90" s="10" t="s">
        <v>177</v>
      </c>
      <c r="I90" s="18">
        <v>4.7884715058491437E-3</v>
      </c>
      <c r="J90" s="8">
        <f t="shared" si="4"/>
        <v>7.7573238394756132E-3</v>
      </c>
      <c r="K90" s="8">
        <f t="shared" si="5"/>
        <v>2.7773134733925032E-3</v>
      </c>
      <c r="L90" s="9"/>
    </row>
    <row r="91" spans="2:12" ht="24" thickBot="1" x14ac:dyDescent="0.4">
      <c r="B91" s="3"/>
      <c r="C91" s="4" t="s">
        <v>72</v>
      </c>
      <c r="D91" s="5">
        <v>0.96</v>
      </c>
      <c r="E91" s="6" t="s">
        <v>28</v>
      </c>
      <c r="F91" s="21">
        <v>0.36</v>
      </c>
      <c r="G91" s="7">
        <f t="shared" si="3"/>
        <v>0.43559999999999999</v>
      </c>
      <c r="H91" s="10" t="s">
        <v>177</v>
      </c>
      <c r="I91" s="18">
        <v>7.3423229756353547E-3</v>
      </c>
      <c r="J91" s="8">
        <f t="shared" si="4"/>
        <v>7.04863005660994E-3</v>
      </c>
      <c r="K91" s="8">
        <f t="shared" si="5"/>
        <v>2.6432362712287276E-3</v>
      </c>
      <c r="L91" s="9"/>
    </row>
    <row r="92" spans="2:12" ht="24" thickBot="1" x14ac:dyDescent="0.4">
      <c r="B92" s="3"/>
      <c r="C92" s="4" t="s">
        <v>161</v>
      </c>
      <c r="D92" s="5">
        <v>16</v>
      </c>
      <c r="E92" s="6" t="s">
        <v>143</v>
      </c>
      <c r="F92" s="21">
        <v>4.66</v>
      </c>
      <c r="G92" s="7">
        <f t="shared" si="3"/>
        <v>5.6386000000000003</v>
      </c>
      <c r="H92" s="10" t="s">
        <v>177</v>
      </c>
      <c r="I92" s="18">
        <v>4.7884715058491437E-3</v>
      </c>
      <c r="J92" s="8">
        <f t="shared" si="4"/>
        <v>7.6615544093586299E-2</v>
      </c>
      <c r="K92" s="8">
        <f t="shared" si="5"/>
        <v>2.2314277217257011E-2</v>
      </c>
      <c r="L92" s="9"/>
    </row>
    <row r="93" spans="2:12" ht="24" thickBot="1" x14ac:dyDescent="0.4">
      <c r="B93" s="3"/>
      <c r="C93" s="4" t="s">
        <v>149</v>
      </c>
      <c r="D93" s="5">
        <v>110</v>
      </c>
      <c r="E93" s="6" t="s">
        <v>150</v>
      </c>
      <c r="F93" s="21">
        <v>110</v>
      </c>
      <c r="G93" s="7">
        <f t="shared" si="3"/>
        <v>133.1</v>
      </c>
      <c r="H93" s="10" t="s">
        <v>229</v>
      </c>
      <c r="I93" s="18">
        <v>6.3775161981221721E-3</v>
      </c>
      <c r="J93" s="8">
        <f t="shared" si="4"/>
        <v>0.70152678179343897</v>
      </c>
      <c r="K93" s="8">
        <f t="shared" si="5"/>
        <v>0.70152678179343897</v>
      </c>
      <c r="L93" s="9"/>
    </row>
    <row r="94" spans="2:12" ht="24" thickBot="1" x14ac:dyDescent="0.4">
      <c r="B94" s="3"/>
      <c r="C94" s="4" t="s">
        <v>151</v>
      </c>
      <c r="D94" s="5">
        <v>22</v>
      </c>
      <c r="E94" s="6" t="s">
        <v>152</v>
      </c>
      <c r="F94" s="21">
        <v>8.9700000000000006</v>
      </c>
      <c r="G94" s="7">
        <f t="shared" si="3"/>
        <v>10.8537</v>
      </c>
      <c r="H94" s="10" t="s">
        <v>196</v>
      </c>
      <c r="I94" s="18">
        <v>1.3297904603176742E-2</v>
      </c>
      <c r="J94" s="8">
        <f t="shared" si="4"/>
        <v>0.29255390126988834</v>
      </c>
      <c r="K94" s="8">
        <f t="shared" si="5"/>
        <v>0.11928220429049538</v>
      </c>
      <c r="L94" s="9"/>
    </row>
    <row r="95" spans="2:12" ht="24" thickBot="1" x14ac:dyDescent="0.4">
      <c r="B95" s="3"/>
      <c r="C95" s="4" t="s">
        <v>74</v>
      </c>
      <c r="D95" s="5">
        <v>6.78</v>
      </c>
      <c r="E95" s="6" t="s">
        <v>28</v>
      </c>
      <c r="F95" s="21">
        <v>3.02</v>
      </c>
      <c r="G95" s="7">
        <f t="shared" si="3"/>
        <v>3.6541999999999999</v>
      </c>
      <c r="H95" s="10" t="s">
        <v>177</v>
      </c>
      <c r="I95" s="18">
        <v>5.0527951329720688E-3</v>
      </c>
      <c r="J95" s="8">
        <f t="shared" si="4"/>
        <v>3.4257951001550629E-2</v>
      </c>
      <c r="K95" s="8">
        <f t="shared" si="5"/>
        <v>1.5259441301575648E-2</v>
      </c>
      <c r="L95" s="9"/>
    </row>
    <row r="96" spans="2:12" ht="24" thickBot="1" x14ac:dyDescent="0.4">
      <c r="B96" s="3"/>
      <c r="C96" s="4" t="s">
        <v>75</v>
      </c>
      <c r="D96" s="5">
        <v>0.3</v>
      </c>
      <c r="E96" s="6" t="s">
        <v>76</v>
      </c>
      <c r="F96" s="21">
        <v>0.11</v>
      </c>
      <c r="G96" s="7">
        <f t="shared" si="3"/>
        <v>0.1331</v>
      </c>
      <c r="H96" s="10" t="s">
        <v>177</v>
      </c>
      <c r="I96" s="18">
        <v>1.1129391012409279E-2</v>
      </c>
      <c r="J96" s="8">
        <f t="shared" si="4"/>
        <v>3.3388173037227835E-3</v>
      </c>
      <c r="K96" s="8">
        <f t="shared" si="5"/>
        <v>1.2242330113650206E-3</v>
      </c>
      <c r="L96" s="9"/>
    </row>
    <row r="97" spans="2:12" ht="24" thickBot="1" x14ac:dyDescent="0.4">
      <c r="B97" s="3"/>
      <c r="C97" s="4" t="s">
        <v>78</v>
      </c>
      <c r="D97" s="5">
        <v>0.06</v>
      </c>
      <c r="E97" s="6" t="s">
        <v>28</v>
      </c>
      <c r="F97" s="21">
        <v>0.01</v>
      </c>
      <c r="G97" s="7">
        <f t="shared" si="3"/>
        <v>1.21E-2</v>
      </c>
      <c r="H97" s="10" t="s">
        <v>177</v>
      </c>
      <c r="I97" s="18">
        <v>7.980785843081907E-3</v>
      </c>
      <c r="J97" s="8">
        <f t="shared" si="4"/>
        <v>4.788471505849144E-4</v>
      </c>
      <c r="K97" s="8">
        <f t="shared" si="5"/>
        <v>7.9807858430819067E-5</v>
      </c>
      <c r="L97" s="9"/>
    </row>
    <row r="98" spans="2:12" ht="24" thickBot="1" x14ac:dyDescent="0.4">
      <c r="B98" s="3"/>
      <c r="C98" s="4" t="s">
        <v>79</v>
      </c>
      <c r="D98" s="5">
        <v>0.06</v>
      </c>
      <c r="E98" s="6" t="s">
        <v>28</v>
      </c>
      <c r="F98" s="21">
        <v>0.02</v>
      </c>
      <c r="G98" s="7">
        <f t="shared" si="3"/>
        <v>2.4199999999999999E-2</v>
      </c>
      <c r="H98" s="10" t="s">
        <v>177</v>
      </c>
      <c r="I98" s="18">
        <v>9.5769430116982874E-3</v>
      </c>
      <c r="J98" s="8">
        <f t="shared" si="4"/>
        <v>5.7461658070189717E-4</v>
      </c>
      <c r="K98" s="8">
        <f t="shared" si="5"/>
        <v>1.9153886023396576E-4</v>
      </c>
      <c r="L98" s="9"/>
    </row>
    <row r="99" spans="2:12" ht="24" thickBot="1" x14ac:dyDescent="0.4">
      <c r="B99" s="3"/>
      <c r="C99" s="4" t="s">
        <v>80</v>
      </c>
      <c r="D99" s="5">
        <v>0.06</v>
      </c>
      <c r="E99" s="6" t="s">
        <v>28</v>
      </c>
      <c r="F99" s="21">
        <v>0.02</v>
      </c>
      <c r="G99" s="7">
        <f t="shared" si="3"/>
        <v>2.4199999999999999E-2</v>
      </c>
      <c r="H99" s="10" t="s">
        <v>177</v>
      </c>
      <c r="I99" s="18">
        <v>1.1173100180314669E-2</v>
      </c>
      <c r="J99" s="8">
        <f t="shared" si="4"/>
        <v>6.7038601081888011E-4</v>
      </c>
      <c r="K99" s="8">
        <f t="shared" si="5"/>
        <v>2.2346200360629339E-4</v>
      </c>
      <c r="L99" s="9"/>
    </row>
    <row r="100" spans="2:12" ht="24" thickBot="1" x14ac:dyDescent="0.4">
      <c r="B100" s="3"/>
      <c r="C100" s="4" t="s">
        <v>81</v>
      </c>
      <c r="D100" s="5">
        <v>0.06</v>
      </c>
      <c r="E100" s="6" t="s">
        <v>28</v>
      </c>
      <c r="F100" s="21">
        <v>0.02</v>
      </c>
      <c r="G100" s="7">
        <f t="shared" si="3"/>
        <v>2.4199999999999999E-2</v>
      </c>
      <c r="H100" s="10" t="s">
        <v>177</v>
      </c>
      <c r="I100" s="18">
        <v>8.9384801442517359E-3</v>
      </c>
      <c r="J100" s="8">
        <f t="shared" si="4"/>
        <v>5.3630880865510413E-4</v>
      </c>
      <c r="K100" s="8">
        <f t="shared" si="5"/>
        <v>1.7876960288503471E-4</v>
      </c>
      <c r="L100" s="9"/>
    </row>
    <row r="101" spans="2:12" ht="24" thickBot="1" x14ac:dyDescent="0.4">
      <c r="B101" s="3"/>
      <c r="C101" s="4" t="s">
        <v>82</v>
      </c>
      <c r="D101" s="5">
        <v>0.20400000000000001</v>
      </c>
      <c r="E101" s="6" t="s">
        <v>28</v>
      </c>
      <c r="F101" s="21">
        <v>0.1</v>
      </c>
      <c r="G101" s="7">
        <f t="shared" si="3"/>
        <v>0.121</v>
      </c>
      <c r="H101" s="10" t="s">
        <v>177</v>
      </c>
      <c r="I101" s="18">
        <v>1.860480795739217E-3</v>
      </c>
      <c r="J101" s="8">
        <f t="shared" si="4"/>
        <v>3.7953808233080028E-4</v>
      </c>
      <c r="K101" s="8">
        <f t="shared" si="5"/>
        <v>1.8604807957392172E-4</v>
      </c>
      <c r="L101" s="9"/>
    </row>
    <row r="102" spans="2:12" ht="24" thickBot="1" x14ac:dyDescent="0.4">
      <c r="B102" s="3"/>
      <c r="C102" s="4" t="s">
        <v>153</v>
      </c>
      <c r="D102" s="5">
        <v>0.14399999999999999</v>
      </c>
      <c r="E102" s="6" t="s">
        <v>28</v>
      </c>
      <c r="F102" s="21">
        <v>0.08</v>
      </c>
      <c r="G102" s="7">
        <f t="shared" si="3"/>
        <v>9.6799999999999997E-2</v>
      </c>
      <c r="H102" s="10" t="s">
        <v>177</v>
      </c>
      <c r="I102" s="18">
        <v>1.0504144326318875E-2</v>
      </c>
      <c r="J102" s="8">
        <f t="shared" si="4"/>
        <v>1.5125967829899179E-3</v>
      </c>
      <c r="K102" s="8">
        <f t="shared" si="5"/>
        <v>8.4033154610551003E-4</v>
      </c>
      <c r="L102" s="9"/>
    </row>
    <row r="103" spans="2:12" ht="24" thickBot="1" x14ac:dyDescent="0.4">
      <c r="B103" s="3"/>
      <c r="C103" s="4" t="s">
        <v>83</v>
      </c>
      <c r="D103" s="5">
        <v>0.06</v>
      </c>
      <c r="E103" s="6" t="s">
        <v>28</v>
      </c>
      <c r="F103" s="21">
        <v>0.01</v>
      </c>
      <c r="G103" s="7">
        <f t="shared" si="3"/>
        <v>1.21E-2</v>
      </c>
      <c r="H103" s="10" t="s">
        <v>177</v>
      </c>
      <c r="I103" s="18">
        <v>8.753453605265726E-4</v>
      </c>
      <c r="J103" s="8">
        <f t="shared" si="4"/>
        <v>5.2520721631594357E-5</v>
      </c>
      <c r="K103" s="8">
        <f t="shared" si="5"/>
        <v>8.7534536052657255E-6</v>
      </c>
      <c r="L103" s="9"/>
    </row>
    <row r="104" spans="2:12" ht="24" thickBot="1" x14ac:dyDescent="0.4">
      <c r="B104" s="3"/>
      <c r="C104" s="4" t="s">
        <v>154</v>
      </c>
      <c r="D104" s="5">
        <v>7</v>
      </c>
      <c r="E104" s="6" t="s">
        <v>40</v>
      </c>
      <c r="F104" s="21">
        <v>0.89</v>
      </c>
      <c r="G104" s="7">
        <f t="shared" si="3"/>
        <v>1.0769</v>
      </c>
      <c r="H104" s="10" t="s">
        <v>177</v>
      </c>
      <c r="I104" s="18">
        <v>6.0653972407422492E-3</v>
      </c>
      <c r="J104" s="8">
        <f t="shared" si="4"/>
        <v>4.2457780685195748E-2</v>
      </c>
      <c r="K104" s="8">
        <f t="shared" si="5"/>
        <v>5.3982035442606017E-3</v>
      </c>
      <c r="L104" s="9"/>
    </row>
    <row r="105" spans="2:12" ht="24" thickBot="1" x14ac:dyDescent="0.4">
      <c r="B105" s="3"/>
      <c r="C105" s="4" t="s">
        <v>155</v>
      </c>
      <c r="D105" s="5">
        <v>7.1999999999999995E-2</v>
      </c>
      <c r="E105" s="6" t="s">
        <v>28</v>
      </c>
      <c r="F105" s="21">
        <v>7.0000000000000007E-2</v>
      </c>
      <c r="G105" s="7">
        <f t="shared" si="3"/>
        <v>8.4700000000000011E-2</v>
      </c>
      <c r="H105" s="10" t="s">
        <v>200</v>
      </c>
      <c r="I105" s="18">
        <v>9.576943011698287E-4</v>
      </c>
      <c r="J105" s="8">
        <f t="shared" si="4"/>
        <v>6.8953989684227666E-5</v>
      </c>
      <c r="K105" s="8">
        <f t="shared" si="5"/>
        <v>6.7038601081888016E-5</v>
      </c>
      <c r="L105" s="9"/>
    </row>
    <row r="106" spans="2:12" ht="24" thickBot="1" x14ac:dyDescent="0.4">
      <c r="B106" s="3"/>
      <c r="C106" s="4" t="s">
        <v>156</v>
      </c>
      <c r="D106" s="5">
        <v>2.4599999999999995</v>
      </c>
      <c r="E106" s="6" t="s">
        <v>28</v>
      </c>
      <c r="F106" s="21">
        <v>2.46</v>
      </c>
      <c r="G106" s="7">
        <f t="shared" si="3"/>
        <v>2.9765999999999999</v>
      </c>
      <c r="H106" s="10" t="s">
        <v>201</v>
      </c>
      <c r="I106" s="18">
        <v>1.1173100180314669E-2</v>
      </c>
      <c r="J106" s="8">
        <f t="shared" si="4"/>
        <v>2.7485826443574082E-2</v>
      </c>
      <c r="K106" s="8">
        <f t="shared" si="5"/>
        <v>2.7485826443574085E-2</v>
      </c>
      <c r="L106" s="9"/>
    </row>
    <row r="107" spans="2:12" ht="24" thickBot="1" x14ac:dyDescent="0.4">
      <c r="B107" s="3"/>
      <c r="C107" s="4" t="s">
        <v>157</v>
      </c>
      <c r="D107" s="5">
        <v>5.0999999999999996</v>
      </c>
      <c r="E107" s="6" t="s">
        <v>28</v>
      </c>
      <c r="F107" s="21">
        <v>5.0999999999999996</v>
      </c>
      <c r="G107" s="7">
        <f t="shared" si="3"/>
        <v>6.1709999999999994</v>
      </c>
      <c r="H107" s="10" t="s">
        <v>201</v>
      </c>
      <c r="I107" s="18">
        <v>4.2891922665802058E-2</v>
      </c>
      <c r="J107" s="8">
        <f t="shared" si="4"/>
        <v>0.21874880559559048</v>
      </c>
      <c r="K107" s="8">
        <f t="shared" si="5"/>
        <v>0.21874880559559048</v>
      </c>
      <c r="L107" s="9"/>
    </row>
    <row r="108" spans="2:12" ht="24" thickBot="1" x14ac:dyDescent="0.4">
      <c r="B108" s="3"/>
      <c r="C108" s="4" t="s">
        <v>86</v>
      </c>
      <c r="D108" s="5">
        <v>0.96</v>
      </c>
      <c r="E108" s="6" t="s">
        <v>87</v>
      </c>
      <c r="F108" s="21">
        <v>0.36</v>
      </c>
      <c r="G108" s="7">
        <f t="shared" si="3"/>
        <v>0.43559999999999999</v>
      </c>
      <c r="H108" s="10" t="s">
        <v>202</v>
      </c>
      <c r="I108" s="18">
        <v>2.8181750969090346E-3</v>
      </c>
      <c r="J108" s="8">
        <f t="shared" si="4"/>
        <v>2.7054480930326732E-3</v>
      </c>
      <c r="K108" s="8">
        <f t="shared" si="5"/>
        <v>1.0145430348872525E-3</v>
      </c>
      <c r="L108" s="9"/>
    </row>
    <row r="109" spans="2:12" ht="24" thickBot="1" x14ac:dyDescent="0.4">
      <c r="B109" s="3"/>
      <c r="C109" s="4" t="s">
        <v>84</v>
      </c>
      <c r="D109" s="5">
        <v>1.56</v>
      </c>
      <c r="E109" s="6" t="s">
        <v>28</v>
      </c>
      <c r="F109" s="21">
        <v>0.54</v>
      </c>
      <c r="G109" s="7">
        <f t="shared" si="3"/>
        <v>0.65339999999999998</v>
      </c>
      <c r="H109" s="10" t="s">
        <v>185</v>
      </c>
      <c r="I109" s="18">
        <v>5.7461658070189726E-3</v>
      </c>
      <c r="J109" s="8">
        <f t="shared" si="4"/>
        <v>8.964018658949597E-3</v>
      </c>
      <c r="K109" s="8">
        <f t="shared" si="5"/>
        <v>3.1029295357902454E-3</v>
      </c>
      <c r="L109" s="9"/>
    </row>
    <row r="110" spans="2:12" ht="24" thickBot="1" x14ac:dyDescent="0.4">
      <c r="B110" s="3"/>
      <c r="C110" s="4" t="s">
        <v>85</v>
      </c>
      <c r="D110" s="13">
        <v>1.32</v>
      </c>
      <c r="E110" s="6" t="s">
        <v>28</v>
      </c>
      <c r="F110" s="21">
        <v>0.09</v>
      </c>
      <c r="G110" s="7">
        <f t="shared" si="3"/>
        <v>0.1089</v>
      </c>
      <c r="H110" s="10" t="s">
        <v>203</v>
      </c>
      <c r="I110" s="18">
        <v>6.3775161981221721E-3</v>
      </c>
      <c r="J110" s="8">
        <f t="shared" si="4"/>
        <v>8.4183213815212671E-3</v>
      </c>
      <c r="K110" s="8">
        <f t="shared" si="5"/>
        <v>5.7397645783099547E-4</v>
      </c>
      <c r="L110" s="9"/>
    </row>
    <row r="111" spans="2:12" ht="24" thickBot="1" x14ac:dyDescent="0.4">
      <c r="B111" s="3"/>
      <c r="C111" s="4" t="s">
        <v>158</v>
      </c>
      <c r="D111" s="5">
        <v>8.34</v>
      </c>
      <c r="E111" s="6" t="s">
        <v>159</v>
      </c>
      <c r="F111" s="21">
        <v>1.83</v>
      </c>
      <c r="G111" s="7">
        <f t="shared" si="3"/>
        <v>2.2143000000000002</v>
      </c>
      <c r="H111" s="10" t="s">
        <v>204</v>
      </c>
      <c r="I111" s="18">
        <v>4.7518748142871079E-3</v>
      </c>
      <c r="J111" s="8">
        <f t="shared" si="4"/>
        <v>3.9630635951154479E-2</v>
      </c>
      <c r="K111" s="8">
        <f t="shared" si="5"/>
        <v>8.695930910145408E-3</v>
      </c>
      <c r="L111" s="9"/>
    </row>
    <row r="112" spans="2:12" ht="24" thickBot="1" x14ac:dyDescent="0.4">
      <c r="B112" s="12" t="s">
        <v>104</v>
      </c>
      <c r="C112" s="4" t="s">
        <v>105</v>
      </c>
      <c r="D112" s="5">
        <v>1.5</v>
      </c>
      <c r="E112" s="6" t="s">
        <v>28</v>
      </c>
      <c r="F112" s="21">
        <v>0.49</v>
      </c>
      <c r="G112" s="7">
        <f t="shared" si="3"/>
        <v>0.59289999999999998</v>
      </c>
      <c r="H112" s="7" t="s">
        <v>205</v>
      </c>
      <c r="I112" s="18">
        <v>2.553851469786211E-3</v>
      </c>
      <c r="J112" s="8">
        <f t="shared" si="4"/>
        <v>3.8307772046793165E-3</v>
      </c>
      <c r="K112" s="8">
        <f t="shared" si="5"/>
        <v>1.2513872201952434E-3</v>
      </c>
    </row>
    <row r="113" spans="2:11" ht="24" thickBot="1" x14ac:dyDescent="0.4">
      <c r="B113" s="12" t="s">
        <v>104</v>
      </c>
      <c r="C113" s="4" t="s">
        <v>232</v>
      </c>
      <c r="D113" s="5">
        <v>5.46</v>
      </c>
      <c r="E113" s="6" t="s">
        <v>28</v>
      </c>
      <c r="F113" s="21">
        <v>1.38</v>
      </c>
      <c r="G113" s="7">
        <f t="shared" si="3"/>
        <v>1.6697999999999997</v>
      </c>
      <c r="H113" s="7" t="s">
        <v>206</v>
      </c>
      <c r="I113" s="18">
        <v>2.553851469786211E-3</v>
      </c>
      <c r="J113" s="8">
        <f t="shared" si="4"/>
        <v>1.3944029025032712E-2</v>
      </c>
      <c r="K113" s="8">
        <f t="shared" si="5"/>
        <v>3.5243150283049709E-3</v>
      </c>
    </row>
    <row r="114" spans="2:11" ht="24" thickBot="1" x14ac:dyDescent="0.4">
      <c r="B114" s="12" t="s">
        <v>104</v>
      </c>
      <c r="C114" s="4" t="s">
        <v>106</v>
      </c>
      <c r="D114" s="5">
        <v>2.4</v>
      </c>
      <c r="E114" s="6" t="s">
        <v>28</v>
      </c>
      <c r="F114" s="21">
        <v>2.4</v>
      </c>
      <c r="G114" s="7">
        <f t="shared" si="3"/>
        <v>2.9039999999999999</v>
      </c>
      <c r="H114" s="7" t="s">
        <v>207</v>
      </c>
      <c r="I114" s="18">
        <v>2.553851469786211E-3</v>
      </c>
      <c r="J114" s="8">
        <f t="shared" si="4"/>
        <v>6.1292435274869061E-3</v>
      </c>
      <c r="K114" s="8">
        <f t="shared" si="5"/>
        <v>6.1292435274869061E-3</v>
      </c>
    </row>
    <row r="115" spans="2:11" ht="24" thickBot="1" x14ac:dyDescent="0.4">
      <c r="B115" s="12" t="s">
        <v>104</v>
      </c>
      <c r="C115" s="4" t="s">
        <v>164</v>
      </c>
      <c r="D115" s="14">
        <v>28.74</v>
      </c>
      <c r="E115" s="6" t="s">
        <v>28</v>
      </c>
      <c r="F115" s="21">
        <v>17.84</v>
      </c>
      <c r="G115" s="7">
        <f t="shared" si="3"/>
        <v>21.586399999999998</v>
      </c>
      <c r="H115" s="7" t="s">
        <v>208</v>
      </c>
      <c r="I115" s="18">
        <v>2.553851469786211E-3</v>
      </c>
      <c r="J115" s="8">
        <f t="shared" si="4"/>
        <v>7.3397691241655696E-2</v>
      </c>
      <c r="K115" s="8">
        <f t="shared" si="5"/>
        <v>4.5560710220986005E-2</v>
      </c>
    </row>
    <row r="116" spans="2:11" ht="24" thickBot="1" x14ac:dyDescent="0.4">
      <c r="B116" s="12" t="s">
        <v>104</v>
      </c>
      <c r="C116" s="4" t="s">
        <v>107</v>
      </c>
      <c r="D116" s="5">
        <v>14.399999999999999</v>
      </c>
      <c r="E116" s="6" t="s">
        <v>28</v>
      </c>
      <c r="F116" s="21">
        <v>8.69</v>
      </c>
      <c r="G116" s="7">
        <f t="shared" si="3"/>
        <v>10.514899999999999</v>
      </c>
      <c r="H116" s="7" t="s">
        <v>208</v>
      </c>
      <c r="I116" s="18">
        <v>2.553851469786211E-3</v>
      </c>
      <c r="J116" s="8">
        <f t="shared" si="4"/>
        <v>3.6775461164921433E-2</v>
      </c>
      <c r="K116" s="8">
        <f t="shared" si="5"/>
        <v>2.2192969272442173E-2</v>
      </c>
    </row>
    <row r="117" spans="2:11" ht="24" thickBot="1" x14ac:dyDescent="0.4">
      <c r="B117" s="12" t="s">
        <v>104</v>
      </c>
      <c r="C117" s="4" t="s">
        <v>108</v>
      </c>
      <c r="D117" s="5">
        <v>10.739999999999998</v>
      </c>
      <c r="E117" s="6" t="s">
        <v>28</v>
      </c>
      <c r="F117" s="21">
        <v>6.49</v>
      </c>
      <c r="G117" s="7">
        <f t="shared" si="3"/>
        <v>7.8529</v>
      </c>
      <c r="H117" s="7" t="s">
        <v>208</v>
      </c>
      <c r="I117" s="18">
        <v>2.553851469786211E-3</v>
      </c>
      <c r="J117" s="8">
        <f t="shared" si="4"/>
        <v>2.7428364785503902E-2</v>
      </c>
      <c r="K117" s="8">
        <f t="shared" si="5"/>
        <v>1.657449603891251E-2</v>
      </c>
    </row>
    <row r="118" spans="2:11" ht="24" thickBot="1" x14ac:dyDescent="0.4">
      <c r="B118" s="12" t="s">
        <v>104</v>
      </c>
      <c r="C118" s="4" t="s">
        <v>109</v>
      </c>
      <c r="D118" s="5">
        <v>4.5</v>
      </c>
      <c r="E118" s="6" t="s">
        <v>110</v>
      </c>
      <c r="F118" s="21">
        <v>2.39</v>
      </c>
      <c r="G118" s="7">
        <f t="shared" si="3"/>
        <v>2.8919000000000001</v>
      </c>
      <c r="H118" s="7" t="s">
        <v>209</v>
      </c>
      <c r="I118" s="18">
        <v>2.553851469786211E-3</v>
      </c>
      <c r="J118" s="8">
        <f t="shared" si="4"/>
        <v>1.149233161403795E-2</v>
      </c>
      <c r="K118" s="8">
        <f t="shared" si="5"/>
        <v>6.1037050127890451E-3</v>
      </c>
    </row>
    <row r="119" spans="2:11" ht="24" thickBot="1" x14ac:dyDescent="0.4">
      <c r="B119" s="12" t="s">
        <v>104</v>
      </c>
      <c r="C119" s="4" t="s">
        <v>111</v>
      </c>
      <c r="D119" s="5">
        <v>7.68</v>
      </c>
      <c r="E119" s="6" t="s">
        <v>28</v>
      </c>
      <c r="F119" s="21">
        <v>3.54</v>
      </c>
      <c r="G119" s="7">
        <f t="shared" si="3"/>
        <v>4.2834000000000003</v>
      </c>
      <c r="H119" s="7" t="s">
        <v>210</v>
      </c>
      <c r="I119" s="18">
        <v>2.553851469786211E-3</v>
      </c>
      <c r="J119" s="8">
        <f t="shared" si="4"/>
        <v>1.9613579287958101E-2</v>
      </c>
      <c r="K119" s="8">
        <f t="shared" si="5"/>
        <v>9.0406342030431869E-3</v>
      </c>
    </row>
    <row r="120" spans="2:11" ht="24" thickBot="1" x14ac:dyDescent="0.4">
      <c r="B120" s="12" t="s">
        <v>104</v>
      </c>
      <c r="C120" s="4" t="s">
        <v>112</v>
      </c>
      <c r="D120" s="5">
        <v>4.74</v>
      </c>
      <c r="E120" s="6" t="s">
        <v>28</v>
      </c>
      <c r="F120" s="21">
        <v>1.94</v>
      </c>
      <c r="G120" s="7">
        <f t="shared" si="3"/>
        <v>2.3473999999999999</v>
      </c>
      <c r="H120" s="7" t="s">
        <v>211</v>
      </c>
      <c r="I120" s="18">
        <v>2.553851469786211E-3</v>
      </c>
      <c r="J120" s="8">
        <f t="shared" si="4"/>
        <v>1.2105255966786641E-2</v>
      </c>
      <c r="K120" s="8">
        <f t="shared" si="5"/>
        <v>4.954471851385249E-3</v>
      </c>
    </row>
    <row r="121" spans="2:11" ht="24" thickBot="1" x14ac:dyDescent="0.4">
      <c r="B121" s="12" t="s">
        <v>104</v>
      </c>
      <c r="C121" s="4" t="s">
        <v>165</v>
      </c>
      <c r="D121" s="5">
        <v>12</v>
      </c>
      <c r="E121" s="6" t="s">
        <v>28</v>
      </c>
      <c r="F121" s="21">
        <v>5.2</v>
      </c>
      <c r="G121" s="7">
        <f t="shared" si="3"/>
        <v>6.2919999999999998</v>
      </c>
      <c r="H121" s="7" t="s">
        <v>230</v>
      </c>
      <c r="I121" s="18">
        <v>2.553851469786211E-3</v>
      </c>
      <c r="J121" s="8">
        <f t="shared" si="4"/>
        <v>3.0646217637434532E-2</v>
      </c>
      <c r="K121" s="8">
        <f t="shared" si="5"/>
        <v>1.3280027642888298E-2</v>
      </c>
    </row>
    <row r="122" spans="2:11" ht="24" thickBot="1" x14ac:dyDescent="0.4">
      <c r="B122" s="12" t="s">
        <v>104</v>
      </c>
      <c r="C122" s="4" t="s">
        <v>113</v>
      </c>
      <c r="D122" s="5">
        <v>4.74</v>
      </c>
      <c r="E122" s="6" t="s">
        <v>28</v>
      </c>
      <c r="F122" s="21">
        <v>2.35</v>
      </c>
      <c r="G122" s="7">
        <f t="shared" si="3"/>
        <v>2.8435000000000001</v>
      </c>
      <c r="H122" s="7" t="s">
        <v>212</v>
      </c>
      <c r="I122" s="18">
        <v>2.553851469786211E-3</v>
      </c>
      <c r="J122" s="8">
        <f t="shared" si="4"/>
        <v>1.2105255966786641E-2</v>
      </c>
      <c r="K122" s="8">
        <f t="shared" si="5"/>
        <v>6.0015509539975958E-3</v>
      </c>
    </row>
    <row r="123" spans="2:11" ht="24" thickBot="1" x14ac:dyDescent="0.4">
      <c r="B123" s="12" t="s">
        <v>104</v>
      </c>
      <c r="C123" s="4" t="s">
        <v>114</v>
      </c>
      <c r="D123" s="5">
        <v>4.38</v>
      </c>
      <c r="E123" s="6" t="s">
        <v>28</v>
      </c>
      <c r="F123" s="21">
        <v>2.14</v>
      </c>
      <c r="G123" s="7">
        <f t="shared" si="3"/>
        <v>2.5893999999999999</v>
      </c>
      <c r="H123" s="7" t="s">
        <v>213</v>
      </c>
      <c r="I123" s="18">
        <v>2.553851469786211E-3</v>
      </c>
      <c r="J123" s="8">
        <f t="shared" si="4"/>
        <v>1.1185869437663604E-2</v>
      </c>
      <c r="K123" s="8">
        <f t="shared" si="5"/>
        <v>5.4652421453424919E-3</v>
      </c>
    </row>
    <row r="124" spans="2:11" ht="24" thickBot="1" x14ac:dyDescent="0.4">
      <c r="B124" s="12" t="s">
        <v>104</v>
      </c>
      <c r="C124" s="4" t="s">
        <v>115</v>
      </c>
      <c r="D124" s="5">
        <v>8.94</v>
      </c>
      <c r="E124" s="6" t="s">
        <v>28</v>
      </c>
      <c r="F124" s="21">
        <v>5.09</v>
      </c>
      <c r="G124" s="7">
        <f t="shared" si="3"/>
        <v>6.1589</v>
      </c>
      <c r="H124" s="7" t="s">
        <v>214</v>
      </c>
      <c r="I124" s="18">
        <v>2.553851469786211E-3</v>
      </c>
      <c r="J124" s="8">
        <f t="shared" si="4"/>
        <v>2.2831432139888724E-2</v>
      </c>
      <c r="K124" s="8">
        <f t="shared" si="5"/>
        <v>1.2999103981211813E-2</v>
      </c>
    </row>
    <row r="125" spans="2:11" ht="24" thickBot="1" x14ac:dyDescent="0.4">
      <c r="B125" s="12" t="s">
        <v>104</v>
      </c>
      <c r="C125" s="4" t="s">
        <v>116</v>
      </c>
      <c r="D125" s="5">
        <v>3.5999999999999996</v>
      </c>
      <c r="E125" s="6" t="s">
        <v>28</v>
      </c>
      <c r="F125" s="21">
        <v>0.5</v>
      </c>
      <c r="G125" s="7">
        <f t="shared" si="3"/>
        <v>0.60499999999999998</v>
      </c>
      <c r="H125" s="7" t="s">
        <v>215</v>
      </c>
      <c r="I125" s="18">
        <v>2.553851469786211E-3</v>
      </c>
      <c r="J125" s="8">
        <f t="shared" si="4"/>
        <v>9.1938652912303583E-3</v>
      </c>
      <c r="K125" s="8">
        <f t="shared" si="5"/>
        <v>1.2769257348931055E-3</v>
      </c>
    </row>
    <row r="126" spans="2:11" ht="24" thickBot="1" x14ac:dyDescent="0.4">
      <c r="B126" s="12" t="s">
        <v>104</v>
      </c>
      <c r="C126" s="11" t="s">
        <v>117</v>
      </c>
      <c r="D126" s="5">
        <v>9.5399999999999991</v>
      </c>
      <c r="E126" s="6" t="s">
        <v>28</v>
      </c>
      <c r="F126" s="21">
        <v>3.89</v>
      </c>
      <c r="G126" s="7">
        <f t="shared" si="3"/>
        <v>4.7069000000000001</v>
      </c>
      <c r="H126" s="7" t="s">
        <v>216</v>
      </c>
      <c r="I126" s="18">
        <v>2.553851469786211E-3</v>
      </c>
      <c r="J126" s="8">
        <f t="shared" si="4"/>
        <v>2.4363743021760451E-2</v>
      </c>
      <c r="K126" s="8">
        <f t="shared" si="5"/>
        <v>9.9344822174683607E-3</v>
      </c>
    </row>
    <row r="127" spans="2:11" ht="24" thickBot="1" x14ac:dyDescent="0.4">
      <c r="B127" s="12" t="s">
        <v>104</v>
      </c>
      <c r="C127" s="4" t="s">
        <v>118</v>
      </c>
      <c r="D127" s="5">
        <v>4.74</v>
      </c>
      <c r="E127" s="6" t="s">
        <v>28</v>
      </c>
      <c r="F127" s="21">
        <v>2.2200000000000002</v>
      </c>
      <c r="G127" s="7">
        <f t="shared" si="3"/>
        <v>2.6862000000000004</v>
      </c>
      <c r="H127" s="7" t="s">
        <v>231</v>
      </c>
      <c r="I127" s="18">
        <v>2.553851469786211E-3</v>
      </c>
      <c r="J127" s="8">
        <f t="shared" si="4"/>
        <v>1.2105255966786641E-2</v>
      </c>
      <c r="K127" s="8">
        <f t="shared" si="5"/>
        <v>5.6695502629253887E-3</v>
      </c>
    </row>
    <row r="128" spans="2:11" ht="24" thickBot="1" x14ac:dyDescent="0.4">
      <c r="B128" s="12" t="s">
        <v>104</v>
      </c>
      <c r="C128" s="4" t="s">
        <v>119</v>
      </c>
      <c r="D128" s="5">
        <v>3.36</v>
      </c>
      <c r="E128" s="6" t="s">
        <v>13</v>
      </c>
      <c r="F128" s="21">
        <v>1.89</v>
      </c>
      <c r="G128" s="7">
        <f t="shared" si="3"/>
        <v>2.2868999999999997</v>
      </c>
      <c r="H128" s="7" t="s">
        <v>217</v>
      </c>
      <c r="I128" s="18">
        <v>2.553851469786211E-3</v>
      </c>
      <c r="J128" s="8">
        <f t="shared" si="4"/>
        <v>8.5809409384816678E-3</v>
      </c>
      <c r="K128" s="8">
        <f t="shared" si="5"/>
        <v>4.8267792778959387E-3</v>
      </c>
    </row>
    <row r="129" spans="2:11" ht="24" thickBot="1" x14ac:dyDescent="0.4">
      <c r="B129" s="12" t="s">
        <v>104</v>
      </c>
      <c r="C129" s="4" t="s">
        <v>120</v>
      </c>
      <c r="D129" s="5">
        <v>0.36</v>
      </c>
      <c r="E129" s="6" t="s">
        <v>103</v>
      </c>
      <c r="F129" s="21">
        <v>0.14000000000000001</v>
      </c>
      <c r="G129" s="7">
        <f t="shared" si="3"/>
        <v>0.16940000000000002</v>
      </c>
      <c r="H129" s="7" t="s">
        <v>218</v>
      </c>
      <c r="I129" s="18">
        <v>2.553851469786211E-3</v>
      </c>
      <c r="J129" s="8">
        <f t="shared" si="4"/>
        <v>9.1938652912303598E-4</v>
      </c>
      <c r="K129" s="8">
        <f t="shared" si="5"/>
        <v>3.5753920577006958E-4</v>
      </c>
    </row>
    <row r="130" spans="2:11" ht="24" thickBot="1" x14ac:dyDescent="0.4">
      <c r="B130" s="12" t="s">
        <v>104</v>
      </c>
      <c r="C130" s="4" t="s">
        <v>121</v>
      </c>
      <c r="D130" s="5">
        <v>5.94</v>
      </c>
      <c r="E130" s="6" t="s">
        <v>28</v>
      </c>
      <c r="F130" s="21">
        <v>2.58</v>
      </c>
      <c r="G130" s="7">
        <f t="shared" si="3"/>
        <v>3.1217999999999999</v>
      </c>
      <c r="H130" s="7" t="s">
        <v>219</v>
      </c>
      <c r="I130" s="18">
        <v>2.553851469786211E-3</v>
      </c>
      <c r="J130" s="8">
        <f t="shared" si="4"/>
        <v>1.5169877730530095E-2</v>
      </c>
      <c r="K130" s="8">
        <f t="shared" si="5"/>
        <v>6.5889367920484243E-3</v>
      </c>
    </row>
    <row r="131" spans="2:11" ht="24" thickBot="1" x14ac:dyDescent="0.4">
      <c r="B131" s="12" t="s">
        <v>104</v>
      </c>
      <c r="C131" s="4" t="s">
        <v>122</v>
      </c>
      <c r="D131" s="5">
        <v>3.54</v>
      </c>
      <c r="E131" s="6" t="s">
        <v>28</v>
      </c>
      <c r="F131" s="21">
        <v>1.44</v>
      </c>
      <c r="G131" s="7">
        <f t="shared" si="3"/>
        <v>1.7423999999999999</v>
      </c>
      <c r="H131" s="7" t="s">
        <v>220</v>
      </c>
      <c r="I131" s="18">
        <v>2.553851469786211E-3</v>
      </c>
      <c r="J131" s="8">
        <f t="shared" si="4"/>
        <v>9.0406342030431869E-3</v>
      </c>
      <c r="K131" s="8">
        <f t="shared" si="5"/>
        <v>3.6775461164921439E-3</v>
      </c>
    </row>
    <row r="132" spans="2:11" ht="24" thickBot="1" x14ac:dyDescent="0.4">
      <c r="B132" s="12" t="s">
        <v>104</v>
      </c>
      <c r="C132" s="4" t="s">
        <v>123</v>
      </c>
      <c r="D132" s="5">
        <v>8.34</v>
      </c>
      <c r="E132" s="6" t="s">
        <v>28</v>
      </c>
      <c r="F132" s="21">
        <v>1.47</v>
      </c>
      <c r="G132" s="7">
        <f t="shared" si="3"/>
        <v>1.7786999999999999</v>
      </c>
      <c r="H132" s="7" t="s">
        <v>221</v>
      </c>
      <c r="I132" s="18">
        <v>2.553851469786211E-3</v>
      </c>
      <c r="J132" s="8">
        <f t="shared" si="4"/>
        <v>2.1299121258017001E-2</v>
      </c>
      <c r="K132" s="8">
        <f t="shared" si="5"/>
        <v>3.75416166058573E-3</v>
      </c>
    </row>
    <row r="133" spans="2:11" ht="24" thickBot="1" x14ac:dyDescent="0.4">
      <c r="B133" s="12" t="s">
        <v>104</v>
      </c>
      <c r="C133" s="4" t="s">
        <v>124</v>
      </c>
      <c r="D133" s="5">
        <v>1.74</v>
      </c>
      <c r="E133" s="6" t="s">
        <v>28</v>
      </c>
      <c r="F133" s="21">
        <v>0.9</v>
      </c>
      <c r="G133" s="7">
        <f t="shared" si="3"/>
        <v>1.089</v>
      </c>
      <c r="H133" s="7" t="s">
        <v>222</v>
      </c>
      <c r="I133" s="18">
        <v>2.553851469786211E-3</v>
      </c>
      <c r="J133" s="8">
        <f t="shared" si="4"/>
        <v>4.443701557428007E-3</v>
      </c>
      <c r="K133" s="8">
        <f t="shared" si="5"/>
        <v>2.29846632280759E-3</v>
      </c>
    </row>
    <row r="134" spans="2:11" ht="24" thickBot="1" x14ac:dyDescent="0.4">
      <c r="B134" s="12" t="s">
        <v>104</v>
      </c>
      <c r="C134" s="4" t="s">
        <v>125</v>
      </c>
      <c r="D134" s="5">
        <v>6.3</v>
      </c>
      <c r="E134" s="6" t="s">
        <v>28</v>
      </c>
      <c r="F134" s="21">
        <v>2.67</v>
      </c>
      <c r="G134" s="7">
        <f t="shared" si="3"/>
        <v>3.2306999999999997</v>
      </c>
      <c r="H134" s="7" t="s">
        <v>223</v>
      </c>
      <c r="I134" s="18">
        <v>2.553851469786211E-3</v>
      </c>
      <c r="J134" s="8">
        <f t="shared" si="4"/>
        <v>1.6089264259653128E-2</v>
      </c>
      <c r="K134" s="8">
        <f t="shared" si="5"/>
        <v>6.818783424329183E-3</v>
      </c>
    </row>
    <row r="135" spans="2:11" ht="24" thickBot="1" x14ac:dyDescent="0.4">
      <c r="B135" s="12" t="s">
        <v>104</v>
      </c>
      <c r="C135" s="4" t="s">
        <v>126</v>
      </c>
      <c r="D135" s="5">
        <v>4.8</v>
      </c>
      <c r="E135" s="6" t="s">
        <v>28</v>
      </c>
      <c r="F135" s="21">
        <v>2.82</v>
      </c>
      <c r="G135" s="7">
        <f t="shared" si="3"/>
        <v>3.4121999999999999</v>
      </c>
      <c r="H135" s="7" t="s">
        <v>224</v>
      </c>
      <c r="I135" s="18">
        <v>2.553851469786211E-3</v>
      </c>
      <c r="J135" s="8">
        <f t="shared" si="4"/>
        <v>1.2258487054973812E-2</v>
      </c>
      <c r="K135" s="8">
        <f t="shared" si="5"/>
        <v>7.2018611447971148E-3</v>
      </c>
    </row>
    <row r="136" spans="2:11" ht="24" thickBot="1" x14ac:dyDescent="0.4">
      <c r="B136" s="12" t="s">
        <v>104</v>
      </c>
      <c r="C136" s="4" t="s">
        <v>162</v>
      </c>
      <c r="D136" s="5">
        <v>2.2000000000000002</v>
      </c>
      <c r="E136" s="6" t="s">
        <v>28</v>
      </c>
      <c r="F136" s="21">
        <v>1.35</v>
      </c>
      <c r="G136" s="7">
        <f t="shared" si="3"/>
        <v>1.6335</v>
      </c>
      <c r="H136" s="7" t="s">
        <v>225</v>
      </c>
      <c r="I136" s="18">
        <v>2.553851469786211E-3</v>
      </c>
      <c r="J136" s="8">
        <f t="shared" si="4"/>
        <v>5.6184732335296649E-3</v>
      </c>
      <c r="K136" s="8">
        <f t="shared" si="5"/>
        <v>3.4476994842113852E-3</v>
      </c>
    </row>
    <row r="137" spans="2:11" ht="24" thickBot="1" x14ac:dyDescent="0.4">
      <c r="B137" s="12" t="s">
        <v>104</v>
      </c>
      <c r="C137" s="4" t="s">
        <v>163</v>
      </c>
      <c r="D137" s="5">
        <v>6</v>
      </c>
      <c r="E137" s="6" t="s">
        <v>28</v>
      </c>
      <c r="F137" s="21">
        <v>3.13</v>
      </c>
      <c r="G137" s="7">
        <f t="shared" ref="G137" si="6">F137*1.21</f>
        <v>3.7872999999999997</v>
      </c>
      <c r="H137" s="7" t="s">
        <v>216</v>
      </c>
      <c r="I137" s="18">
        <v>2.553851469786211E-3</v>
      </c>
      <c r="J137" s="8">
        <f t="shared" ref="J137" si="7">+D137*I137</f>
        <v>1.5323108818717266E-2</v>
      </c>
      <c r="K137" s="8">
        <f t="shared" ref="K137" si="8">+F137*I137</f>
        <v>7.9935551004308401E-3</v>
      </c>
    </row>
    <row r="138" spans="2:11" x14ac:dyDescent="0.55000000000000004">
      <c r="C138" s="15"/>
      <c r="D138" s="13"/>
      <c r="E138" s="15"/>
      <c r="F138" s="15"/>
      <c r="G138" s="15"/>
      <c r="H138" s="16" t="s">
        <v>129</v>
      </c>
      <c r="I138" s="19">
        <f>SUM(I8:I135)</f>
        <v>1.0000000000000007</v>
      </c>
      <c r="J138" s="17">
        <f>SUM(J8:J137)</f>
        <v>13.071810640698754</v>
      </c>
      <c r="K138" s="17">
        <f>SUM(K8:K135)</f>
        <v>4.436318727048052</v>
      </c>
    </row>
  </sheetData>
  <mergeCells count="8">
    <mergeCell ref="B6:C6"/>
    <mergeCell ref="D6:K6"/>
    <mergeCell ref="B2:K2"/>
    <mergeCell ref="B3:K3"/>
    <mergeCell ref="B4:C4"/>
    <mergeCell ref="D4:K4"/>
    <mergeCell ref="B5:C5"/>
    <mergeCell ref="D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2024-07-25T23:04:42Z</dcterms:modified>
</cp:coreProperties>
</file>