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nfetic-my.sharepoint.com/personal/adrian_toro_garcia_renfe_es/Documents/Escritorio/2024-04408 Anexos/"/>
    </mc:Choice>
  </mc:AlternateContent>
  <xr:revisionPtr revIDLastSave="0" documentId="8_{94EFC318-95FC-463D-84CF-5776B12A4D75}" xr6:coauthVersionLast="47" xr6:coauthVersionMax="47" xr10:uidLastSave="{00000000-0000-0000-0000-000000000000}"/>
  <bookViews>
    <workbookView xWindow="1950" yWindow="1950" windowWidth="21600" windowHeight="11295" xr2:uid="{BE555884-C4D9-4B80-8E16-26481813A21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8" i="1" l="1"/>
  <c r="Q57" i="1"/>
  <c r="Q55" i="1"/>
  <c r="P55" i="1"/>
  <c r="L55" i="1"/>
  <c r="Q54" i="1"/>
  <c r="P54" i="1"/>
  <c r="L54" i="1"/>
  <c r="Q53" i="1"/>
  <c r="P53" i="1"/>
  <c r="L53" i="1"/>
  <c r="Q52" i="1"/>
  <c r="P52" i="1"/>
  <c r="L52" i="1"/>
  <c r="Q51" i="1"/>
  <c r="P51" i="1"/>
  <c r="L51" i="1"/>
  <c r="Q50" i="1"/>
  <c r="P50" i="1"/>
  <c r="L50" i="1"/>
  <c r="Q49" i="1"/>
  <c r="P49" i="1"/>
  <c r="L49" i="1"/>
  <c r="Q48" i="1"/>
  <c r="P48" i="1"/>
  <c r="L48" i="1"/>
  <c r="Q47" i="1"/>
  <c r="P47" i="1"/>
  <c r="L47" i="1"/>
  <c r="Q46" i="1"/>
  <c r="P46" i="1"/>
  <c r="L46" i="1"/>
  <c r="Q45" i="1"/>
  <c r="P45" i="1"/>
  <c r="L45" i="1"/>
  <c r="Q44" i="1"/>
  <c r="P44" i="1"/>
  <c r="L44" i="1"/>
  <c r="Q43" i="1"/>
  <c r="P43" i="1"/>
  <c r="L43" i="1"/>
  <c r="Q42" i="1"/>
  <c r="P42" i="1"/>
  <c r="L42" i="1"/>
  <c r="Q41" i="1"/>
  <c r="P41" i="1"/>
  <c r="L41" i="1"/>
  <c r="Q40" i="1"/>
  <c r="P40" i="1"/>
  <c r="L40" i="1"/>
  <c r="Q39" i="1"/>
  <c r="P39" i="1"/>
  <c r="L39" i="1"/>
  <c r="Q38" i="1"/>
  <c r="P38" i="1"/>
  <c r="L38" i="1"/>
  <c r="Q37" i="1"/>
  <c r="P37" i="1"/>
  <c r="L37" i="1"/>
  <c r="Q36" i="1"/>
  <c r="P36" i="1"/>
  <c r="L36" i="1"/>
  <c r="Q35" i="1"/>
  <c r="P35" i="1"/>
  <c r="L35" i="1"/>
  <c r="Q34" i="1"/>
  <c r="P34" i="1"/>
  <c r="L34" i="1"/>
  <c r="Q33" i="1"/>
  <c r="P33" i="1"/>
  <c r="L33" i="1"/>
  <c r="Q32" i="1"/>
  <c r="P32" i="1"/>
  <c r="L32" i="1"/>
  <c r="Q31" i="1"/>
  <c r="P31" i="1"/>
  <c r="L31" i="1"/>
  <c r="Q30" i="1"/>
  <c r="P30" i="1"/>
  <c r="L30" i="1"/>
  <c r="Q29" i="1"/>
  <c r="P29" i="1"/>
  <c r="L29" i="1"/>
  <c r="Q28" i="1"/>
  <c r="P28" i="1"/>
  <c r="L28" i="1"/>
  <c r="Q27" i="1"/>
  <c r="P27" i="1"/>
  <c r="L27" i="1"/>
  <c r="Q26" i="1"/>
  <c r="P26" i="1"/>
  <c r="L26" i="1"/>
  <c r="Q25" i="1"/>
  <c r="P25" i="1"/>
  <c r="L25" i="1"/>
  <c r="Q24" i="1"/>
  <c r="P24" i="1"/>
  <c r="L24" i="1"/>
  <c r="Q23" i="1"/>
  <c r="P23" i="1"/>
  <c r="L23" i="1"/>
  <c r="Q22" i="1"/>
  <c r="P22" i="1"/>
  <c r="L22" i="1"/>
  <c r="Q21" i="1"/>
  <c r="P21" i="1"/>
  <c r="L21" i="1"/>
  <c r="Q20" i="1"/>
  <c r="P20" i="1"/>
  <c r="L20" i="1"/>
  <c r="Q19" i="1"/>
  <c r="P19" i="1"/>
  <c r="L19" i="1"/>
</calcChain>
</file>

<file path=xl/sharedStrings.xml><?xml version="1.0" encoding="utf-8"?>
<sst xmlns="http://schemas.openxmlformats.org/spreadsheetml/2006/main" count="232" uniqueCount="160">
  <si>
    <t>Renfe Fabricación y Mantenimiento SME, SA</t>
  </si>
  <si>
    <t>D. de Aprovisionamiento, Contratación y Logística.</t>
  </si>
  <si>
    <t>ANEXO 1</t>
  </si>
  <si>
    <t>MODELO DE PROPOSICIÓN ECONÓMICA</t>
  </si>
  <si>
    <t>Nº Expediente</t>
  </si>
  <si>
    <t>2024-04408</t>
  </si>
  <si>
    <t>Lote</t>
  </si>
  <si>
    <t>Tipo de Expediente</t>
  </si>
  <si>
    <t>Contrato Abierto</t>
  </si>
  <si>
    <t>Logística del Contrato</t>
  </si>
  <si>
    <t>Catálogo</t>
  </si>
  <si>
    <t>D/Dª</t>
  </si>
  <si>
    <t xml:space="preserve">     con D.N.I./N.I.E./Pasaporte nº</t>
  </si>
  <si>
    <t>en nombre de y representación de</t>
  </si>
  <si>
    <t>(Validez de la oferta:006 meses)</t>
  </si>
  <si>
    <t>VALORES OFERTADOS</t>
  </si>
  <si>
    <t>Referencia RENFE(Matrícula)</t>
  </si>
  <si>
    <t>Descripción</t>
  </si>
  <si>
    <t>Cantidad Solicitada</t>
  </si>
  <si>
    <t>Unidad de medida de gestión de la oferta</t>
  </si>
  <si>
    <t>Plazo de oferta</t>
  </si>
  <si>
    <t>DIBUJO / REF. / ESPEC. TECNICA</t>
  </si>
  <si>
    <t>Referencia del producto y Fabricante propuesto</t>
  </si>
  <si>
    <t>Precio según cantidad de referencia (€) (dos decimales)</t>
  </si>
  <si>
    <t>Cantidad de referencia para precio en la unidad de medida de gestión(1)</t>
  </si>
  <si>
    <t>Unidad de medida de precio</t>
  </si>
  <si>
    <t>Plazo de primera entrega (días)</t>
  </si>
  <si>
    <t>Plazo de entregas sucesivas (CA)(2)</t>
  </si>
  <si>
    <t>Cantidad Mínima de Suministro por Pedido (Nº Uds.) (3)</t>
  </si>
  <si>
    <t>Importe Ofertado</t>
  </si>
  <si>
    <t>Precio Unitario</t>
  </si>
  <si>
    <t>05430258</t>
  </si>
  <si>
    <t>TAPA 40'30 M/M.</t>
  </si>
  <si>
    <t>UN</t>
  </si>
  <si>
    <t>04.09.2024</t>
  </si>
  <si>
    <t>R/51.91606-0037</t>
  </si>
  <si>
    <t>05430303</t>
  </si>
  <si>
    <t>INYECTOR ACEITE</t>
  </si>
  <si>
    <t>R/51.01601-5083</t>
  </si>
  <si>
    <t>05430336</t>
  </si>
  <si>
    <t>TORNILLO HEXAGONAL M 8 X 30 8,8</t>
  </si>
  <si>
    <t>R/06.01283-5117</t>
  </si>
  <si>
    <t>05430338</t>
  </si>
  <si>
    <t>TORNILLO HEXAGONAL DIN 933 M8 X 35 8,8</t>
  </si>
  <si>
    <t>R/06.01283-5118</t>
  </si>
  <si>
    <t>05430360</t>
  </si>
  <si>
    <t>ABRAZADERA PARA TUBOS</t>
  </si>
  <si>
    <t>R/51.97401-0390</t>
  </si>
  <si>
    <t>05430390</t>
  </si>
  <si>
    <t>TORNILLO COLLAR</t>
  </si>
  <si>
    <t>R/51.90020-0182</t>
  </si>
  <si>
    <t>05430478</t>
  </si>
  <si>
    <t>TORNILLO HEXAGONAL CON COLLAR</t>
  </si>
  <si>
    <t>R/51.90020-0245</t>
  </si>
  <si>
    <t>05430482</t>
  </si>
  <si>
    <t>TORNILLO HEXAG. SEGURO M 8 X 25</t>
  </si>
  <si>
    <t>R/06.02814-2310</t>
  </si>
  <si>
    <t>05430486</t>
  </si>
  <si>
    <t>TORNILLO HEXAG. SEGURO M 12 X 45-12,9-</t>
  </si>
  <si>
    <t>R/06.02816-2514</t>
  </si>
  <si>
    <t>05430566</t>
  </si>
  <si>
    <t>TORNILLO HEXAGONAL M 8 X 65 -8'8-</t>
  </si>
  <si>
    <t>R/06.01013-7118 MAN</t>
  </si>
  <si>
    <t>05430590</t>
  </si>
  <si>
    <t>TUERCA</t>
  </si>
  <si>
    <t>R/51.90501-0049</t>
  </si>
  <si>
    <t>05430632</t>
  </si>
  <si>
    <t>TORNILLO HEXAG. M 8 X 55 -8 8-</t>
  </si>
  <si>
    <t>R/06.01283-5122 MAN</t>
  </si>
  <si>
    <t>05430684</t>
  </si>
  <si>
    <t>TORNILLO HEXAGONAL M 8 X 60 -8'8-</t>
  </si>
  <si>
    <t>R/06.01013-7117</t>
  </si>
  <si>
    <t>05430702</t>
  </si>
  <si>
    <t>TORNILLO HEXAGONAL M 8 X 50 -8'8-</t>
  </si>
  <si>
    <t>R/06.01283-5121</t>
  </si>
  <si>
    <t>05430708</t>
  </si>
  <si>
    <t>TORNILLO HEXAG. M 8 X 20 M 10,9</t>
  </si>
  <si>
    <t>R/06.01284-5113</t>
  </si>
  <si>
    <t>05430734</t>
  </si>
  <si>
    <t>TORNILLO HEXAGONAL M 8 X 100 -8'8-</t>
  </si>
  <si>
    <t>R/06.01013-3125</t>
  </si>
  <si>
    <t>05430736</t>
  </si>
  <si>
    <t>TORNILLO HEXAGONAL M 8 X 125 -8'8-</t>
  </si>
  <si>
    <t>R/06.01019-0054</t>
  </si>
  <si>
    <t>05430746</t>
  </si>
  <si>
    <t>TORNILLO HEXAGONAL M 8 X 90 -8'8-</t>
  </si>
  <si>
    <t>R/06.01013-7123</t>
  </si>
  <si>
    <t>05430774</t>
  </si>
  <si>
    <t>TORNILLO HEXAGONAL M 10 X 30 -8'8-A3C</t>
  </si>
  <si>
    <t>R/06.01283-5217 MAN</t>
  </si>
  <si>
    <t>05430884</t>
  </si>
  <si>
    <t>TORNILLO HEXAGONAL M 10 X 35 -8'8-</t>
  </si>
  <si>
    <t>R/06.01283-5218 MAN</t>
  </si>
  <si>
    <t>05431768</t>
  </si>
  <si>
    <t>TUERCA HEXAGONAL</t>
  </si>
  <si>
    <t>R/06.11064-2316 MAN</t>
  </si>
  <si>
    <t>05431884</t>
  </si>
  <si>
    <t>\u00c1RBOL DE PROLONGACI\u00d3N</t>
  </si>
  <si>
    <t>R/51.27505-0068</t>
  </si>
  <si>
    <t>05431886</t>
  </si>
  <si>
    <t>MANGUITO</t>
  </si>
  <si>
    <t>R/51.96401-0030</t>
  </si>
  <si>
    <t>05431888</t>
  </si>
  <si>
    <t>CASQUILLO</t>
  </si>
  <si>
    <t>R/51.91701-0598</t>
  </si>
  <si>
    <t>05433112</t>
  </si>
  <si>
    <t>ANILLO JUNTA CON RETEN ELASTOME 26,7X34,</t>
  </si>
  <si>
    <t>R/06.56631-0112</t>
  </si>
  <si>
    <t>05433116</t>
  </si>
  <si>
    <t>ANILLO JUNTA CON RETEN ELASTOME22,7X3OX2</t>
  </si>
  <si>
    <t>R/06.56631-0110</t>
  </si>
  <si>
    <t>05433118</t>
  </si>
  <si>
    <t>ANILLO JUNTA CON RETEN ELASTOME 16,7X24X</t>
  </si>
  <si>
    <t>R/06.56631-0236</t>
  </si>
  <si>
    <t>05433128</t>
  </si>
  <si>
    <t>ANILLO JUNTA CON RETEN ELASTOME14,7X22XL</t>
  </si>
  <si>
    <t>R/06.56631-0106</t>
  </si>
  <si>
    <t>05433288</t>
  </si>
  <si>
    <t>ANILLO JUNTA CON RETEN ELASTOME 10,7XL6,</t>
  </si>
  <si>
    <t>R/06.56631-0104</t>
  </si>
  <si>
    <t>05433822</t>
  </si>
  <si>
    <t>ANILLO JUNTA CON RETEN ELASTOME 8,7XL4,O</t>
  </si>
  <si>
    <t>R/06.56631-0232</t>
  </si>
  <si>
    <t>05441242</t>
  </si>
  <si>
    <t>TORNILLO HUECO LL 12</t>
  </si>
  <si>
    <t>R/06.78340.0107</t>
  </si>
  <si>
    <t>05442094</t>
  </si>
  <si>
    <t>TORNILLO HUECO LL 10</t>
  </si>
  <si>
    <t>R/06.78340-4106</t>
  </si>
  <si>
    <t>05442462</t>
  </si>
  <si>
    <t>TORNILLO HUECO A 2/3 - DIN 7623 ZN PHR 5</t>
  </si>
  <si>
    <t>R/06.78340.0101</t>
  </si>
  <si>
    <t>05442540</t>
  </si>
  <si>
    <t>VALVULA DE REBOSE</t>
  </si>
  <si>
    <t>R/51.12101.6010</t>
  </si>
  <si>
    <t>05640236</t>
  </si>
  <si>
    <t>ARANDELA 9X19X4-9 SMNPB28K</t>
  </si>
  <si>
    <t>R/51.90710-0080</t>
  </si>
  <si>
    <t>05641148</t>
  </si>
  <si>
    <t>ESPARRAGO</t>
  </si>
  <si>
    <t>R/51.90201-0255</t>
  </si>
  <si>
    <t>05641160</t>
  </si>
  <si>
    <t>SOPORTE</t>
  </si>
  <si>
    <t>R/51.97480-0465</t>
  </si>
  <si>
    <t>Observ.</t>
  </si>
  <si>
    <t>IMPORTE OFERTADO</t>
  </si>
  <si>
    <t>Nº DE MATRÍCULAS OFERTADAS:</t>
  </si>
  <si>
    <t>Nº DE MATRÍCULAS LICITADAS</t>
  </si>
  <si>
    <t>(1)</t>
  </si>
  <si>
    <t>El precio ofertado debe referirse a la unidad de medida. Por ejemplo, X € para 100 unid, Z € para 1 unidad</t>
  </si>
  <si>
    <t>(2)</t>
  </si>
  <si>
    <t>Cuando el Expediente es para Contrato Abierto de Previsión este valor será por defecto 30 días o lo que establezca el PCP. En el resto de casos no aplica</t>
  </si>
  <si>
    <t>(3)</t>
  </si>
  <si>
    <t>No se ha de confundir la cantidad mínima por pedido, que es similar a cantidad mínma por entrega/destino, con CANTIDAD MINIMA DE SUMINISTRO DEL CONTRATO (compromiso de compra)</t>
  </si>
  <si>
    <t>(4)</t>
  </si>
  <si>
    <t>Cantidad Contratada – La cantidad solicitada en el caso de los contratos normales será fija y en el caso que sea contrato abierto es una previsión de compra.</t>
  </si>
  <si>
    <t>(5)</t>
  </si>
  <si>
    <t>Los campos en AZUL no deben ser cumplimentados por parte del licitador. No se considerarán modificaciones en estos campos.</t>
  </si>
  <si>
    <t>(6)</t>
  </si>
  <si>
    <t>Para matrículas con suministro sujeto a ENVASE, el adjudicatario lo comunicará a Logística, teniendo en cuenta que la cantidad contenida en envase deberá ser múltiplo del LOTE ofertado,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</si>
</sst>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3" borderId="1" xfId="0" applyFont="1" applyFill="1" applyBorder="1"/>
    <xf numFmtId="0" fontId="0" fillId="3" borderId="1" xfId="0" quotePrefix="1" applyFont="1" applyFill="1" applyBorder="1"/>
    <xf numFmtId="0" fontId="0" fillId="3" borderId="1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0" xfId="0" applyFont="1" applyFill="1" applyBorder="1"/>
    <xf numFmtId="0" fontId="0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upload.wikimedia.org/wikipedia/commons/b/b1/Renfe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12700</xdr:rowOff>
    </xdr:from>
    <xdr:to>
      <xdr:col>1</xdr:col>
      <xdr:colOff>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A57EB0D-FD79-93CC-2837-8AA457F6EC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12700"/>
          <a:ext cx="635000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344B-E185-43B2-B780-1D085FFED171}">
  <dimension ref="B2:Q65"/>
  <sheetViews>
    <sheetView tabSelected="1" topLeftCell="A15" workbookViewId="0">
      <selection activeCell="C55" sqref="C19:C55"/>
    </sheetView>
  </sheetViews>
  <sheetFormatPr baseColWidth="10" defaultRowHeight="15" x14ac:dyDescent="0.25"/>
  <cols>
    <col min="2" max="3" width="13.7109375" customWidth="1"/>
    <col min="4" max="4" width="35.7109375" customWidth="1"/>
    <col min="5" max="5" width="20.7109375" customWidth="1"/>
    <col min="6" max="6" width="18.7109375" customWidth="1"/>
    <col min="7" max="7" width="9.7109375" customWidth="1"/>
    <col min="8" max="17" width="13.7109375" customWidth="1"/>
  </cols>
  <sheetData>
    <row r="2" spans="3:17" x14ac:dyDescent="0.25">
      <c r="C2" s="1" t="s">
        <v>0</v>
      </c>
    </row>
    <row r="3" spans="3:17" x14ac:dyDescent="0.25">
      <c r="C3" s="1" t="s">
        <v>1</v>
      </c>
    </row>
    <row r="5" spans="3:17" ht="20.25" x14ac:dyDescent="0.3">
      <c r="D5" s="2" t="s">
        <v>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3:17" ht="20.25" x14ac:dyDescent="0.3">
      <c r="D6" s="2" t="s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3:17" ht="15.75" thickBot="1" x14ac:dyDescent="0.3"/>
    <row r="8" spans="3:17" ht="21" thickBot="1" x14ac:dyDescent="0.35">
      <c r="C8" s="4" t="s">
        <v>11</v>
      </c>
      <c r="D8" s="6"/>
      <c r="E8" s="6"/>
      <c r="F8" s="6"/>
      <c r="G8" s="6"/>
      <c r="H8" s="8" t="s">
        <v>12</v>
      </c>
      <c r="I8" s="7"/>
      <c r="J8" s="7"/>
      <c r="K8" s="6"/>
      <c r="L8" s="6"/>
    </row>
    <row r="9" spans="3:17" ht="15.75" thickBot="1" x14ac:dyDescent="0.3"/>
    <row r="10" spans="3:17" ht="21" thickBot="1" x14ac:dyDescent="0.35">
      <c r="C10" s="3" t="s">
        <v>13</v>
      </c>
      <c r="E10" s="5"/>
      <c r="F10" s="6"/>
      <c r="G10" s="6"/>
      <c r="H10" s="6"/>
      <c r="I10" s="6"/>
      <c r="J10" s="6"/>
      <c r="K10" s="6"/>
      <c r="L10" s="6"/>
    </row>
    <row r="13" spans="3:17" ht="15.75" thickBot="1" x14ac:dyDescent="0.3"/>
    <row r="14" spans="3:17" ht="21" thickBot="1" x14ac:dyDescent="0.35">
      <c r="C14" s="3" t="s">
        <v>4</v>
      </c>
      <c r="D14" s="5" t="s">
        <v>5</v>
      </c>
      <c r="E14" s="3" t="s">
        <v>6</v>
      </c>
      <c r="F14" s="5"/>
      <c r="O14" s="9" t="s">
        <v>14</v>
      </c>
      <c r="P14" s="9"/>
      <c r="Q14" s="9"/>
    </row>
    <row r="15" spans="3:17" ht="20.25" x14ac:dyDescent="0.3">
      <c r="C15" s="3" t="s">
        <v>7</v>
      </c>
      <c r="D15" s="4" t="s">
        <v>8</v>
      </c>
    </row>
    <row r="16" spans="3:17" ht="21" thickBot="1" x14ac:dyDescent="0.35">
      <c r="C16" s="3" t="s">
        <v>9</v>
      </c>
      <c r="D16" s="4" t="s">
        <v>10</v>
      </c>
    </row>
    <row r="17" spans="3:17" ht="21" thickBot="1" x14ac:dyDescent="0.35">
      <c r="J17" s="10" t="s">
        <v>15</v>
      </c>
      <c r="K17" s="11"/>
      <c r="L17" s="11"/>
      <c r="M17" s="11"/>
      <c r="N17" s="11"/>
      <c r="O17" s="11"/>
      <c r="P17" s="11"/>
      <c r="Q17" s="11"/>
    </row>
    <row r="18" spans="3:17" ht="15.75" thickBot="1" x14ac:dyDescent="0.3">
      <c r="C18" s="12" t="s">
        <v>16</v>
      </c>
      <c r="D18" s="12" t="s">
        <v>17</v>
      </c>
      <c r="E18" s="12" t="s">
        <v>18</v>
      </c>
      <c r="F18" s="12" t="s">
        <v>19</v>
      </c>
      <c r="G18" s="12" t="s">
        <v>20</v>
      </c>
      <c r="H18" s="12" t="s">
        <v>21</v>
      </c>
      <c r="I18" s="12" t="s">
        <v>22</v>
      </c>
      <c r="J18" s="12" t="s">
        <v>23</v>
      </c>
      <c r="K18" s="12" t="s">
        <v>24</v>
      </c>
      <c r="L18" s="12" t="s">
        <v>25</v>
      </c>
      <c r="M18" s="12" t="s">
        <v>26</v>
      </c>
      <c r="N18" s="12" t="s">
        <v>27</v>
      </c>
      <c r="O18" s="12" t="s">
        <v>28</v>
      </c>
      <c r="P18" s="12" t="s">
        <v>29</v>
      </c>
      <c r="Q18" s="12" t="s">
        <v>30</v>
      </c>
    </row>
    <row r="19" spans="3:17" ht="15.75" thickBot="1" x14ac:dyDescent="0.3">
      <c r="C19" s="13" t="s">
        <v>31</v>
      </c>
      <c r="D19" s="14" t="s">
        <v>32</v>
      </c>
      <c r="E19" s="14">
        <v>30</v>
      </c>
      <c r="F19" s="14" t="s">
        <v>33</v>
      </c>
      <c r="G19" s="14" t="s">
        <v>34</v>
      </c>
      <c r="H19" s="14" t="s">
        <v>35</v>
      </c>
      <c r="I19" s="15"/>
      <c r="J19" s="15"/>
      <c r="K19" s="15"/>
      <c r="L19" s="14" t="str">
        <f>F19</f>
        <v>UN</v>
      </c>
      <c r="M19" s="15">
        <v>0</v>
      </c>
      <c r="N19" s="14"/>
      <c r="O19" s="15">
        <v>0</v>
      </c>
      <c r="P19" s="14" t="e">
        <f>+IF(O19 &gt;E19,O19 *J19 /K19,J19 *E19 /K19 )</f>
        <v>#DIV/0!</v>
      </c>
      <c r="Q19" s="14" t="e">
        <f>(J19 / K19 )</f>
        <v>#DIV/0!</v>
      </c>
    </row>
    <row r="20" spans="3:17" ht="15.75" thickBot="1" x14ac:dyDescent="0.3">
      <c r="C20" s="13" t="s">
        <v>36</v>
      </c>
      <c r="D20" s="14" t="s">
        <v>37</v>
      </c>
      <c r="E20" s="14">
        <v>200</v>
      </c>
      <c r="F20" s="14" t="s">
        <v>33</v>
      </c>
      <c r="G20" s="14" t="s">
        <v>34</v>
      </c>
      <c r="H20" s="14" t="s">
        <v>38</v>
      </c>
      <c r="I20" s="15"/>
      <c r="J20" s="15"/>
      <c r="K20" s="15"/>
      <c r="L20" s="14" t="str">
        <f>F20</f>
        <v>UN</v>
      </c>
      <c r="M20" s="15">
        <v>0</v>
      </c>
      <c r="N20" s="14"/>
      <c r="O20" s="15">
        <v>0</v>
      </c>
      <c r="P20" s="14" t="e">
        <f>+IF(O20 &gt;E20,O20 *J20 /K20,J20 *E20 /K20 )</f>
        <v>#DIV/0!</v>
      </c>
      <c r="Q20" s="14" t="e">
        <f>(J20 / K20 )</f>
        <v>#DIV/0!</v>
      </c>
    </row>
    <row r="21" spans="3:17" ht="15.75" thickBot="1" x14ac:dyDescent="0.3">
      <c r="C21" s="13" t="s">
        <v>39</v>
      </c>
      <c r="D21" s="14" t="s">
        <v>40</v>
      </c>
      <c r="E21" s="14">
        <v>2000</v>
      </c>
      <c r="F21" s="14" t="s">
        <v>33</v>
      </c>
      <c r="G21" s="14" t="s">
        <v>34</v>
      </c>
      <c r="H21" s="14" t="s">
        <v>41</v>
      </c>
      <c r="I21" s="15"/>
      <c r="J21" s="15"/>
      <c r="K21" s="15"/>
      <c r="L21" s="14" t="str">
        <f>F21</f>
        <v>UN</v>
      </c>
      <c r="M21" s="15">
        <v>0</v>
      </c>
      <c r="N21" s="14"/>
      <c r="O21" s="15">
        <v>0</v>
      </c>
      <c r="P21" s="14" t="e">
        <f>+IF(O21 &gt;E21,O21 *J21 /K21,J21 *E21 /K21 )</f>
        <v>#DIV/0!</v>
      </c>
      <c r="Q21" s="14" t="e">
        <f>(J21 / K21 )</f>
        <v>#DIV/0!</v>
      </c>
    </row>
    <row r="22" spans="3:17" ht="15.75" thickBot="1" x14ac:dyDescent="0.3">
      <c r="C22" s="13" t="s">
        <v>42</v>
      </c>
      <c r="D22" s="14" t="s">
        <v>43</v>
      </c>
      <c r="E22" s="14">
        <v>1000</v>
      </c>
      <c r="F22" s="14" t="s">
        <v>33</v>
      </c>
      <c r="G22" s="14" t="s">
        <v>34</v>
      </c>
      <c r="H22" s="14" t="s">
        <v>44</v>
      </c>
      <c r="I22" s="15"/>
      <c r="J22" s="15"/>
      <c r="K22" s="15"/>
      <c r="L22" s="14" t="str">
        <f>F22</f>
        <v>UN</v>
      </c>
      <c r="M22" s="15">
        <v>0</v>
      </c>
      <c r="N22" s="14"/>
      <c r="O22" s="15">
        <v>0</v>
      </c>
      <c r="P22" s="14" t="e">
        <f>+IF(O22 &gt;E22,O22 *J22 /K22,J22 *E22 /K22 )</f>
        <v>#DIV/0!</v>
      </c>
      <c r="Q22" s="14" t="e">
        <f>(J22 / K22 )</f>
        <v>#DIV/0!</v>
      </c>
    </row>
    <row r="23" spans="3:17" ht="15.75" thickBot="1" x14ac:dyDescent="0.3">
      <c r="C23" s="13" t="s">
        <v>45</v>
      </c>
      <c r="D23" s="14" t="s">
        <v>46</v>
      </c>
      <c r="E23" s="14">
        <v>200</v>
      </c>
      <c r="F23" s="14" t="s">
        <v>33</v>
      </c>
      <c r="G23" s="14" t="s">
        <v>34</v>
      </c>
      <c r="H23" s="14" t="s">
        <v>47</v>
      </c>
      <c r="I23" s="15"/>
      <c r="J23" s="15"/>
      <c r="K23" s="15"/>
      <c r="L23" s="14" t="str">
        <f>F23</f>
        <v>UN</v>
      </c>
      <c r="M23" s="15">
        <v>0</v>
      </c>
      <c r="N23" s="14"/>
      <c r="O23" s="15">
        <v>0</v>
      </c>
      <c r="P23" s="14" t="e">
        <f>+IF(O23 &gt;E23,O23 *J23 /K23,J23 *E23 /K23 )</f>
        <v>#DIV/0!</v>
      </c>
      <c r="Q23" s="14" t="e">
        <f>(J23 / K23 )</f>
        <v>#DIV/0!</v>
      </c>
    </row>
    <row r="24" spans="3:17" ht="15.75" thickBot="1" x14ac:dyDescent="0.3">
      <c r="C24" s="13" t="s">
        <v>48</v>
      </c>
      <c r="D24" s="14" t="s">
        <v>49</v>
      </c>
      <c r="E24" s="14">
        <v>500</v>
      </c>
      <c r="F24" s="14" t="s">
        <v>33</v>
      </c>
      <c r="G24" s="14" t="s">
        <v>34</v>
      </c>
      <c r="H24" s="14" t="s">
        <v>50</v>
      </c>
      <c r="I24" s="15"/>
      <c r="J24" s="15"/>
      <c r="K24" s="15"/>
      <c r="L24" s="14" t="str">
        <f>F24</f>
        <v>UN</v>
      </c>
      <c r="M24" s="15">
        <v>0</v>
      </c>
      <c r="N24" s="14"/>
      <c r="O24" s="15">
        <v>0</v>
      </c>
      <c r="P24" s="14" t="e">
        <f>+IF(O24 &gt;E24,O24 *J24 /K24,J24 *E24 /K24 )</f>
        <v>#DIV/0!</v>
      </c>
      <c r="Q24" s="14" t="e">
        <f>(J24 / K24 )</f>
        <v>#DIV/0!</v>
      </c>
    </row>
    <row r="25" spans="3:17" ht="15.75" thickBot="1" x14ac:dyDescent="0.3">
      <c r="C25" s="13" t="s">
        <v>51</v>
      </c>
      <c r="D25" s="14" t="s">
        <v>52</v>
      </c>
      <c r="E25" s="14">
        <v>200</v>
      </c>
      <c r="F25" s="14" t="s">
        <v>33</v>
      </c>
      <c r="G25" s="14" t="s">
        <v>34</v>
      </c>
      <c r="H25" s="14" t="s">
        <v>53</v>
      </c>
      <c r="I25" s="15"/>
      <c r="J25" s="15"/>
      <c r="K25" s="15"/>
      <c r="L25" s="14" t="str">
        <f>F25</f>
        <v>UN</v>
      </c>
      <c r="M25" s="15">
        <v>0</v>
      </c>
      <c r="N25" s="14"/>
      <c r="O25" s="15">
        <v>0</v>
      </c>
      <c r="P25" s="14" t="e">
        <f>+IF(O25 &gt;E25,O25 *J25 /K25,J25 *E25 /K25 )</f>
        <v>#DIV/0!</v>
      </c>
      <c r="Q25" s="14" t="e">
        <f>(J25 / K25 )</f>
        <v>#DIV/0!</v>
      </c>
    </row>
    <row r="26" spans="3:17" ht="15.75" thickBot="1" x14ac:dyDescent="0.3">
      <c r="C26" s="13" t="s">
        <v>54</v>
      </c>
      <c r="D26" s="14" t="s">
        <v>55</v>
      </c>
      <c r="E26" s="14">
        <v>1000</v>
      </c>
      <c r="F26" s="14" t="s">
        <v>33</v>
      </c>
      <c r="G26" s="14" t="s">
        <v>34</v>
      </c>
      <c r="H26" s="14" t="s">
        <v>56</v>
      </c>
      <c r="I26" s="15"/>
      <c r="J26" s="15"/>
      <c r="K26" s="15"/>
      <c r="L26" s="14" t="str">
        <f>F26</f>
        <v>UN</v>
      </c>
      <c r="M26" s="15">
        <v>0</v>
      </c>
      <c r="N26" s="14"/>
      <c r="O26" s="15">
        <v>0</v>
      </c>
      <c r="P26" s="14" t="e">
        <f>+IF(O26 &gt;E26,O26 *J26 /K26,J26 *E26 /K26 )</f>
        <v>#DIV/0!</v>
      </c>
      <c r="Q26" s="14" t="e">
        <f>(J26 / K26 )</f>
        <v>#DIV/0!</v>
      </c>
    </row>
    <row r="27" spans="3:17" ht="15.75" thickBot="1" x14ac:dyDescent="0.3">
      <c r="C27" s="13" t="s">
        <v>57</v>
      </c>
      <c r="D27" s="14" t="s">
        <v>58</v>
      </c>
      <c r="E27" s="14">
        <v>200</v>
      </c>
      <c r="F27" s="14" t="s">
        <v>33</v>
      </c>
      <c r="G27" s="14" t="s">
        <v>34</v>
      </c>
      <c r="H27" s="14" t="s">
        <v>59</v>
      </c>
      <c r="I27" s="15"/>
      <c r="J27" s="15"/>
      <c r="K27" s="15"/>
      <c r="L27" s="14" t="str">
        <f>F27</f>
        <v>UN</v>
      </c>
      <c r="M27" s="15">
        <v>0</v>
      </c>
      <c r="N27" s="14"/>
      <c r="O27" s="15">
        <v>0</v>
      </c>
      <c r="P27" s="14" t="e">
        <f>+IF(O27 &gt;E27,O27 *J27 /K27,J27 *E27 /K27 )</f>
        <v>#DIV/0!</v>
      </c>
      <c r="Q27" s="14" t="e">
        <f>(J27 / K27 )</f>
        <v>#DIV/0!</v>
      </c>
    </row>
    <row r="28" spans="3:17" ht="15.75" thickBot="1" x14ac:dyDescent="0.3">
      <c r="C28" s="13" t="s">
        <v>60</v>
      </c>
      <c r="D28" s="14" t="s">
        <v>61</v>
      </c>
      <c r="E28" s="14">
        <v>500</v>
      </c>
      <c r="F28" s="14" t="s">
        <v>33</v>
      </c>
      <c r="G28" s="14" t="s">
        <v>34</v>
      </c>
      <c r="H28" s="14" t="s">
        <v>62</v>
      </c>
      <c r="I28" s="15"/>
      <c r="J28" s="15"/>
      <c r="K28" s="15"/>
      <c r="L28" s="14" t="str">
        <f>F28</f>
        <v>UN</v>
      </c>
      <c r="M28" s="15">
        <v>0</v>
      </c>
      <c r="N28" s="14"/>
      <c r="O28" s="15">
        <v>0</v>
      </c>
      <c r="P28" s="14" t="e">
        <f>+IF(O28 &gt;E28,O28 *J28 /K28,J28 *E28 /K28 )</f>
        <v>#DIV/0!</v>
      </c>
      <c r="Q28" s="14" t="e">
        <f>(J28 / K28 )</f>
        <v>#DIV/0!</v>
      </c>
    </row>
    <row r="29" spans="3:17" ht="15.75" thickBot="1" x14ac:dyDescent="0.3">
      <c r="C29" s="13" t="s">
        <v>63</v>
      </c>
      <c r="D29" s="14" t="s">
        <v>64</v>
      </c>
      <c r="E29" s="14">
        <v>500</v>
      </c>
      <c r="F29" s="14" t="s">
        <v>33</v>
      </c>
      <c r="G29" s="14" t="s">
        <v>34</v>
      </c>
      <c r="H29" s="14" t="s">
        <v>65</v>
      </c>
      <c r="I29" s="15"/>
      <c r="J29" s="15"/>
      <c r="K29" s="15"/>
      <c r="L29" s="14" t="str">
        <f>F29</f>
        <v>UN</v>
      </c>
      <c r="M29" s="15">
        <v>0</v>
      </c>
      <c r="N29" s="14"/>
      <c r="O29" s="15">
        <v>0</v>
      </c>
      <c r="P29" s="14" t="e">
        <f>+IF(O29 &gt;E29,O29 *J29 /K29,J29 *E29 /K29 )</f>
        <v>#DIV/0!</v>
      </c>
      <c r="Q29" s="14" t="e">
        <f>(J29 / K29 )</f>
        <v>#DIV/0!</v>
      </c>
    </row>
    <row r="30" spans="3:17" ht="15.75" thickBot="1" x14ac:dyDescent="0.3">
      <c r="C30" s="13" t="s">
        <v>66</v>
      </c>
      <c r="D30" s="14" t="s">
        <v>67</v>
      </c>
      <c r="E30" s="14">
        <v>550</v>
      </c>
      <c r="F30" s="14" t="s">
        <v>33</v>
      </c>
      <c r="G30" s="14" t="s">
        <v>34</v>
      </c>
      <c r="H30" s="14" t="s">
        <v>68</v>
      </c>
      <c r="I30" s="15"/>
      <c r="J30" s="15"/>
      <c r="K30" s="15"/>
      <c r="L30" s="14" t="str">
        <f>F30</f>
        <v>UN</v>
      </c>
      <c r="M30" s="15">
        <v>0</v>
      </c>
      <c r="N30" s="14"/>
      <c r="O30" s="15">
        <v>0</v>
      </c>
      <c r="P30" s="14" t="e">
        <f>+IF(O30 &gt;E30,O30 *J30 /K30,J30 *E30 /K30 )</f>
        <v>#DIV/0!</v>
      </c>
      <c r="Q30" s="14" t="e">
        <f>(J30 / K30 )</f>
        <v>#DIV/0!</v>
      </c>
    </row>
    <row r="31" spans="3:17" ht="15.75" thickBot="1" x14ac:dyDescent="0.3">
      <c r="C31" s="13" t="s">
        <v>69</v>
      </c>
      <c r="D31" s="14" t="s">
        <v>70</v>
      </c>
      <c r="E31" s="14">
        <v>500</v>
      </c>
      <c r="F31" s="14" t="s">
        <v>33</v>
      </c>
      <c r="G31" s="14" t="s">
        <v>34</v>
      </c>
      <c r="H31" s="14" t="s">
        <v>71</v>
      </c>
      <c r="I31" s="15"/>
      <c r="J31" s="15"/>
      <c r="K31" s="15"/>
      <c r="L31" s="14" t="str">
        <f>F31</f>
        <v>UN</v>
      </c>
      <c r="M31" s="15">
        <v>0</v>
      </c>
      <c r="N31" s="14"/>
      <c r="O31" s="15">
        <v>0</v>
      </c>
      <c r="P31" s="14" t="e">
        <f>+IF(O31 &gt;E31,O31 *J31 /K31,J31 *E31 /K31 )</f>
        <v>#DIV/0!</v>
      </c>
      <c r="Q31" s="14" t="e">
        <f>(J31 / K31 )</f>
        <v>#DIV/0!</v>
      </c>
    </row>
    <row r="32" spans="3:17" ht="15.75" thickBot="1" x14ac:dyDescent="0.3">
      <c r="C32" s="13" t="s">
        <v>72</v>
      </c>
      <c r="D32" s="14" t="s">
        <v>73</v>
      </c>
      <c r="E32" s="14">
        <v>500</v>
      </c>
      <c r="F32" s="14" t="s">
        <v>33</v>
      </c>
      <c r="G32" s="14" t="s">
        <v>34</v>
      </c>
      <c r="H32" s="14" t="s">
        <v>74</v>
      </c>
      <c r="I32" s="15"/>
      <c r="J32" s="15"/>
      <c r="K32" s="15"/>
      <c r="L32" s="14" t="str">
        <f>F32</f>
        <v>UN</v>
      </c>
      <c r="M32" s="15">
        <v>0</v>
      </c>
      <c r="N32" s="14"/>
      <c r="O32" s="15">
        <v>0</v>
      </c>
      <c r="P32" s="14" t="e">
        <f>+IF(O32 &gt;E32,O32 *J32 /K32,J32 *E32 /K32 )</f>
        <v>#DIV/0!</v>
      </c>
      <c r="Q32" s="14" t="e">
        <f>(J32 / K32 )</f>
        <v>#DIV/0!</v>
      </c>
    </row>
    <row r="33" spans="3:17" ht="15.75" thickBot="1" x14ac:dyDescent="0.3">
      <c r="C33" s="13" t="s">
        <v>75</v>
      </c>
      <c r="D33" s="14" t="s">
        <v>76</v>
      </c>
      <c r="E33" s="14">
        <v>1500</v>
      </c>
      <c r="F33" s="14" t="s">
        <v>33</v>
      </c>
      <c r="G33" s="14" t="s">
        <v>34</v>
      </c>
      <c r="H33" s="14" t="s">
        <v>77</v>
      </c>
      <c r="I33" s="15"/>
      <c r="J33" s="15"/>
      <c r="K33" s="15"/>
      <c r="L33" s="14" t="str">
        <f>F33</f>
        <v>UN</v>
      </c>
      <c r="M33" s="15">
        <v>0</v>
      </c>
      <c r="N33" s="14"/>
      <c r="O33" s="15">
        <v>0</v>
      </c>
      <c r="P33" s="14" t="e">
        <f>+IF(O33 &gt;E33,O33 *J33 /K33,J33 *E33 /K33 )</f>
        <v>#DIV/0!</v>
      </c>
      <c r="Q33" s="14" t="e">
        <f>(J33 / K33 )</f>
        <v>#DIV/0!</v>
      </c>
    </row>
    <row r="34" spans="3:17" ht="15.75" thickBot="1" x14ac:dyDescent="0.3">
      <c r="C34" s="13" t="s">
        <v>78</v>
      </c>
      <c r="D34" s="14" t="s">
        <v>79</v>
      </c>
      <c r="E34" s="14">
        <v>500</v>
      </c>
      <c r="F34" s="14" t="s">
        <v>33</v>
      </c>
      <c r="G34" s="14" t="s">
        <v>34</v>
      </c>
      <c r="H34" s="14" t="s">
        <v>80</v>
      </c>
      <c r="I34" s="15"/>
      <c r="J34" s="15"/>
      <c r="K34" s="15"/>
      <c r="L34" s="14" t="str">
        <f>F34</f>
        <v>UN</v>
      </c>
      <c r="M34" s="15">
        <v>0</v>
      </c>
      <c r="N34" s="14"/>
      <c r="O34" s="15">
        <v>0</v>
      </c>
      <c r="P34" s="14" t="e">
        <f>+IF(O34 &gt;E34,O34 *J34 /K34,J34 *E34 /K34 )</f>
        <v>#DIV/0!</v>
      </c>
      <c r="Q34" s="14" t="e">
        <f>(J34 / K34 )</f>
        <v>#DIV/0!</v>
      </c>
    </row>
    <row r="35" spans="3:17" ht="15.75" thickBot="1" x14ac:dyDescent="0.3">
      <c r="C35" s="13" t="s">
        <v>81</v>
      </c>
      <c r="D35" s="14" t="s">
        <v>82</v>
      </c>
      <c r="E35" s="14">
        <v>200</v>
      </c>
      <c r="F35" s="14" t="s">
        <v>33</v>
      </c>
      <c r="G35" s="14" t="s">
        <v>34</v>
      </c>
      <c r="H35" s="14" t="s">
        <v>83</v>
      </c>
      <c r="I35" s="15"/>
      <c r="J35" s="15"/>
      <c r="K35" s="15"/>
      <c r="L35" s="14" t="str">
        <f>F35</f>
        <v>UN</v>
      </c>
      <c r="M35" s="15">
        <v>0</v>
      </c>
      <c r="N35" s="14"/>
      <c r="O35" s="15">
        <v>0</v>
      </c>
      <c r="P35" s="14" t="e">
        <f>+IF(O35 &gt;E35,O35 *J35 /K35,J35 *E35 /K35 )</f>
        <v>#DIV/0!</v>
      </c>
      <c r="Q35" s="14" t="e">
        <f>(J35 / K35 )</f>
        <v>#DIV/0!</v>
      </c>
    </row>
    <row r="36" spans="3:17" ht="15.75" thickBot="1" x14ac:dyDescent="0.3">
      <c r="C36" s="13" t="s">
        <v>84</v>
      </c>
      <c r="D36" s="14" t="s">
        <v>85</v>
      </c>
      <c r="E36" s="14">
        <v>500</v>
      </c>
      <c r="F36" s="14" t="s">
        <v>33</v>
      </c>
      <c r="G36" s="14" t="s">
        <v>34</v>
      </c>
      <c r="H36" s="14" t="s">
        <v>86</v>
      </c>
      <c r="I36" s="15"/>
      <c r="J36" s="15"/>
      <c r="K36" s="15"/>
      <c r="L36" s="14" t="str">
        <f>F36</f>
        <v>UN</v>
      </c>
      <c r="M36" s="15">
        <v>0</v>
      </c>
      <c r="N36" s="14"/>
      <c r="O36" s="15">
        <v>0</v>
      </c>
      <c r="P36" s="14" t="e">
        <f>+IF(O36 &gt;E36,O36 *J36 /K36,J36 *E36 /K36 )</f>
        <v>#DIV/0!</v>
      </c>
      <c r="Q36" s="14" t="e">
        <f>(J36 / K36 )</f>
        <v>#DIV/0!</v>
      </c>
    </row>
    <row r="37" spans="3:17" ht="15.75" thickBot="1" x14ac:dyDescent="0.3">
      <c r="C37" s="13" t="s">
        <v>87</v>
      </c>
      <c r="D37" s="14" t="s">
        <v>88</v>
      </c>
      <c r="E37" s="14">
        <v>1000</v>
      </c>
      <c r="F37" s="14" t="s">
        <v>33</v>
      </c>
      <c r="G37" s="14" t="s">
        <v>34</v>
      </c>
      <c r="H37" s="14" t="s">
        <v>89</v>
      </c>
      <c r="I37" s="15"/>
      <c r="J37" s="15"/>
      <c r="K37" s="15"/>
      <c r="L37" s="14" t="str">
        <f>F37</f>
        <v>UN</v>
      </c>
      <c r="M37" s="15">
        <v>0</v>
      </c>
      <c r="N37" s="14"/>
      <c r="O37" s="15">
        <v>0</v>
      </c>
      <c r="P37" s="14" t="e">
        <f>+IF(O37 &gt;E37,O37 *J37 /K37,J37 *E37 /K37 )</f>
        <v>#DIV/0!</v>
      </c>
      <c r="Q37" s="14" t="e">
        <f>(J37 / K37 )</f>
        <v>#DIV/0!</v>
      </c>
    </row>
    <row r="38" spans="3:17" ht="15.75" thickBot="1" x14ac:dyDescent="0.3">
      <c r="C38" s="13" t="s">
        <v>90</v>
      </c>
      <c r="D38" s="14" t="s">
        <v>91</v>
      </c>
      <c r="E38" s="14">
        <v>500</v>
      </c>
      <c r="F38" s="14" t="s">
        <v>33</v>
      </c>
      <c r="G38" s="14" t="s">
        <v>34</v>
      </c>
      <c r="H38" s="14" t="s">
        <v>92</v>
      </c>
      <c r="I38" s="15"/>
      <c r="J38" s="15"/>
      <c r="K38" s="15"/>
      <c r="L38" s="14" t="str">
        <f>F38</f>
        <v>UN</v>
      </c>
      <c r="M38" s="15">
        <v>0</v>
      </c>
      <c r="N38" s="14"/>
      <c r="O38" s="15">
        <v>0</v>
      </c>
      <c r="P38" s="14" t="e">
        <f>+IF(O38 &gt;E38,O38 *J38 /K38,J38 *E38 /K38 )</f>
        <v>#DIV/0!</v>
      </c>
      <c r="Q38" s="14" t="e">
        <f>(J38 / K38 )</f>
        <v>#DIV/0!</v>
      </c>
    </row>
    <row r="39" spans="3:17" ht="15.75" thickBot="1" x14ac:dyDescent="0.3">
      <c r="C39" s="13" t="s">
        <v>93</v>
      </c>
      <c r="D39" s="14" t="s">
        <v>94</v>
      </c>
      <c r="E39" s="14">
        <v>1000</v>
      </c>
      <c r="F39" s="14" t="s">
        <v>33</v>
      </c>
      <c r="G39" s="14" t="s">
        <v>34</v>
      </c>
      <c r="H39" s="14" t="s">
        <v>95</v>
      </c>
      <c r="I39" s="15"/>
      <c r="J39" s="15"/>
      <c r="K39" s="15"/>
      <c r="L39" s="14" t="str">
        <f>F39</f>
        <v>UN</v>
      </c>
      <c r="M39" s="15">
        <v>0</v>
      </c>
      <c r="N39" s="14"/>
      <c r="O39" s="15">
        <v>0</v>
      </c>
      <c r="P39" s="14" t="e">
        <f>+IF(O39 &gt;E39,O39 *J39 /K39,J39 *E39 /K39 )</f>
        <v>#DIV/0!</v>
      </c>
      <c r="Q39" s="14" t="e">
        <f>(J39 / K39 )</f>
        <v>#DIV/0!</v>
      </c>
    </row>
    <row r="40" spans="3:17" ht="15.75" thickBot="1" x14ac:dyDescent="0.3">
      <c r="C40" s="13" t="s">
        <v>96</v>
      </c>
      <c r="D40" s="14" t="s">
        <v>97</v>
      </c>
      <c r="E40" s="14">
        <v>50</v>
      </c>
      <c r="F40" s="14" t="s">
        <v>33</v>
      </c>
      <c r="G40" s="14" t="s">
        <v>34</v>
      </c>
      <c r="H40" s="14" t="s">
        <v>98</v>
      </c>
      <c r="I40" s="15"/>
      <c r="J40" s="15"/>
      <c r="K40" s="15"/>
      <c r="L40" s="14" t="str">
        <f>F40</f>
        <v>UN</v>
      </c>
      <c r="M40" s="15">
        <v>0</v>
      </c>
      <c r="N40" s="14"/>
      <c r="O40" s="15">
        <v>0</v>
      </c>
      <c r="P40" s="14" t="e">
        <f>+IF(O40 &gt;E40,O40 *J40 /K40,J40 *E40 /K40 )</f>
        <v>#DIV/0!</v>
      </c>
      <c r="Q40" s="14" t="e">
        <f>(J40 / K40 )</f>
        <v>#DIV/0!</v>
      </c>
    </row>
    <row r="41" spans="3:17" ht="15.75" thickBot="1" x14ac:dyDescent="0.3">
      <c r="C41" s="13" t="s">
        <v>99</v>
      </c>
      <c r="D41" s="14" t="s">
        <v>100</v>
      </c>
      <c r="E41" s="14">
        <v>100</v>
      </c>
      <c r="F41" s="14" t="s">
        <v>33</v>
      </c>
      <c r="G41" s="14" t="s">
        <v>34</v>
      </c>
      <c r="H41" s="14" t="s">
        <v>101</v>
      </c>
      <c r="I41" s="15"/>
      <c r="J41" s="15"/>
      <c r="K41" s="15"/>
      <c r="L41" s="14" t="str">
        <f>F41</f>
        <v>UN</v>
      </c>
      <c r="M41" s="15">
        <v>0</v>
      </c>
      <c r="N41" s="14"/>
      <c r="O41" s="15">
        <v>0</v>
      </c>
      <c r="P41" s="14" t="e">
        <f>+IF(O41 &gt;E41,O41 *J41 /K41,J41 *E41 /K41 )</f>
        <v>#DIV/0!</v>
      </c>
      <c r="Q41" s="14" t="e">
        <f>(J41 / K41 )</f>
        <v>#DIV/0!</v>
      </c>
    </row>
    <row r="42" spans="3:17" ht="15.75" thickBot="1" x14ac:dyDescent="0.3">
      <c r="C42" s="13" t="s">
        <v>102</v>
      </c>
      <c r="D42" s="14" t="s">
        <v>103</v>
      </c>
      <c r="E42" s="14">
        <v>100</v>
      </c>
      <c r="F42" s="14" t="s">
        <v>33</v>
      </c>
      <c r="G42" s="14" t="s">
        <v>34</v>
      </c>
      <c r="H42" s="14" t="s">
        <v>104</v>
      </c>
      <c r="I42" s="15"/>
      <c r="J42" s="15"/>
      <c r="K42" s="15"/>
      <c r="L42" s="14" t="str">
        <f>F42</f>
        <v>UN</v>
      </c>
      <c r="M42" s="15">
        <v>0</v>
      </c>
      <c r="N42" s="14"/>
      <c r="O42" s="15">
        <v>0</v>
      </c>
      <c r="P42" s="14" t="e">
        <f>+IF(O42 &gt;E42,O42 *J42 /K42,J42 *E42 /K42 )</f>
        <v>#DIV/0!</v>
      </c>
      <c r="Q42" s="14" t="e">
        <f>(J42 / K42 )</f>
        <v>#DIV/0!</v>
      </c>
    </row>
    <row r="43" spans="3:17" ht="15.75" thickBot="1" x14ac:dyDescent="0.3">
      <c r="C43" s="13" t="s">
        <v>105</v>
      </c>
      <c r="D43" s="14" t="s">
        <v>106</v>
      </c>
      <c r="E43" s="14">
        <v>100</v>
      </c>
      <c r="F43" s="14" t="s">
        <v>33</v>
      </c>
      <c r="G43" s="14" t="s">
        <v>34</v>
      </c>
      <c r="H43" s="14" t="s">
        <v>107</v>
      </c>
      <c r="I43" s="15"/>
      <c r="J43" s="15"/>
      <c r="K43" s="15"/>
      <c r="L43" s="14" t="str">
        <f>F43</f>
        <v>UN</v>
      </c>
      <c r="M43" s="15">
        <v>0</v>
      </c>
      <c r="N43" s="14"/>
      <c r="O43" s="15">
        <v>0</v>
      </c>
      <c r="P43" s="14" t="e">
        <f>+IF(O43 &gt;E43,O43 *J43 /K43,J43 *E43 /K43 )</f>
        <v>#DIV/0!</v>
      </c>
      <c r="Q43" s="14" t="e">
        <f>(J43 / K43 )</f>
        <v>#DIV/0!</v>
      </c>
    </row>
    <row r="44" spans="3:17" ht="15.75" thickBot="1" x14ac:dyDescent="0.3">
      <c r="C44" s="13" t="s">
        <v>108</v>
      </c>
      <c r="D44" s="14" t="s">
        <v>109</v>
      </c>
      <c r="E44" s="14">
        <v>500</v>
      </c>
      <c r="F44" s="14" t="s">
        <v>33</v>
      </c>
      <c r="G44" s="14" t="s">
        <v>34</v>
      </c>
      <c r="H44" s="14" t="s">
        <v>110</v>
      </c>
      <c r="I44" s="15"/>
      <c r="J44" s="15"/>
      <c r="K44" s="15"/>
      <c r="L44" s="14" t="str">
        <f>F44</f>
        <v>UN</v>
      </c>
      <c r="M44" s="15">
        <v>0</v>
      </c>
      <c r="N44" s="14"/>
      <c r="O44" s="15">
        <v>0</v>
      </c>
      <c r="P44" s="14" t="e">
        <f>+IF(O44 &gt;E44,O44 *J44 /K44,J44 *E44 /K44 )</f>
        <v>#DIV/0!</v>
      </c>
      <c r="Q44" s="14" t="e">
        <f>(J44 / K44 )</f>
        <v>#DIV/0!</v>
      </c>
    </row>
    <row r="45" spans="3:17" ht="15.75" thickBot="1" x14ac:dyDescent="0.3">
      <c r="C45" s="13" t="s">
        <v>111</v>
      </c>
      <c r="D45" s="14" t="s">
        <v>112</v>
      </c>
      <c r="E45" s="14">
        <v>1000</v>
      </c>
      <c r="F45" s="14" t="s">
        <v>33</v>
      </c>
      <c r="G45" s="14" t="s">
        <v>34</v>
      </c>
      <c r="H45" s="14" t="s">
        <v>113</v>
      </c>
      <c r="I45" s="15"/>
      <c r="J45" s="15"/>
      <c r="K45" s="15"/>
      <c r="L45" s="14" t="str">
        <f>F45</f>
        <v>UN</v>
      </c>
      <c r="M45" s="15">
        <v>0</v>
      </c>
      <c r="N45" s="14"/>
      <c r="O45" s="15">
        <v>0</v>
      </c>
      <c r="P45" s="14" t="e">
        <f>+IF(O45 &gt;E45,O45 *J45 /K45,J45 *E45 /K45 )</f>
        <v>#DIV/0!</v>
      </c>
      <c r="Q45" s="14" t="e">
        <f>(J45 / K45 )</f>
        <v>#DIV/0!</v>
      </c>
    </row>
    <row r="46" spans="3:17" ht="15.75" thickBot="1" x14ac:dyDescent="0.3">
      <c r="C46" s="13" t="s">
        <v>114</v>
      </c>
      <c r="D46" s="14" t="s">
        <v>115</v>
      </c>
      <c r="E46" s="14">
        <v>1000</v>
      </c>
      <c r="F46" s="14" t="s">
        <v>33</v>
      </c>
      <c r="G46" s="14" t="s">
        <v>34</v>
      </c>
      <c r="H46" s="14" t="s">
        <v>116</v>
      </c>
      <c r="I46" s="15"/>
      <c r="J46" s="15"/>
      <c r="K46" s="15"/>
      <c r="L46" s="14" t="str">
        <f>F46</f>
        <v>UN</v>
      </c>
      <c r="M46" s="15">
        <v>0</v>
      </c>
      <c r="N46" s="14"/>
      <c r="O46" s="15">
        <v>0</v>
      </c>
      <c r="P46" s="14" t="e">
        <f>+IF(O46 &gt;E46,O46 *J46 /K46,J46 *E46 /K46 )</f>
        <v>#DIV/0!</v>
      </c>
      <c r="Q46" s="14" t="e">
        <f>(J46 / K46 )</f>
        <v>#DIV/0!</v>
      </c>
    </row>
    <row r="47" spans="3:17" ht="15.75" thickBot="1" x14ac:dyDescent="0.3">
      <c r="C47" s="13" t="s">
        <v>117</v>
      </c>
      <c r="D47" s="14" t="s">
        <v>118</v>
      </c>
      <c r="E47" s="14">
        <v>1000</v>
      </c>
      <c r="F47" s="14" t="s">
        <v>33</v>
      </c>
      <c r="G47" s="14" t="s">
        <v>34</v>
      </c>
      <c r="H47" s="14" t="s">
        <v>119</v>
      </c>
      <c r="I47" s="15"/>
      <c r="J47" s="15"/>
      <c r="K47" s="15"/>
      <c r="L47" s="14" t="str">
        <f>F47</f>
        <v>UN</v>
      </c>
      <c r="M47" s="15">
        <v>0</v>
      </c>
      <c r="N47" s="14"/>
      <c r="O47" s="15">
        <v>0</v>
      </c>
      <c r="P47" s="14" t="e">
        <f>+IF(O47 &gt;E47,O47 *J47 /K47,J47 *E47 /K47 )</f>
        <v>#DIV/0!</v>
      </c>
      <c r="Q47" s="14" t="e">
        <f>(J47 / K47 )</f>
        <v>#DIV/0!</v>
      </c>
    </row>
    <row r="48" spans="3:17" ht="15.75" thickBot="1" x14ac:dyDescent="0.3">
      <c r="C48" s="13" t="s">
        <v>120</v>
      </c>
      <c r="D48" s="14" t="s">
        <v>121</v>
      </c>
      <c r="E48" s="14">
        <v>1500</v>
      </c>
      <c r="F48" s="14" t="s">
        <v>33</v>
      </c>
      <c r="G48" s="14" t="s">
        <v>34</v>
      </c>
      <c r="H48" s="14" t="s">
        <v>122</v>
      </c>
      <c r="I48" s="15"/>
      <c r="J48" s="15"/>
      <c r="K48" s="15"/>
      <c r="L48" s="14" t="str">
        <f>F48</f>
        <v>UN</v>
      </c>
      <c r="M48" s="15">
        <v>0</v>
      </c>
      <c r="N48" s="14"/>
      <c r="O48" s="15">
        <v>0</v>
      </c>
      <c r="P48" s="14" t="e">
        <f>+IF(O48 &gt;E48,O48 *J48 /K48,J48 *E48 /K48 )</f>
        <v>#DIV/0!</v>
      </c>
      <c r="Q48" s="14" t="e">
        <f>(J48 / K48 )</f>
        <v>#DIV/0!</v>
      </c>
    </row>
    <row r="49" spans="2:17" ht="15.75" thickBot="1" x14ac:dyDescent="0.3">
      <c r="C49" s="13" t="s">
        <v>123</v>
      </c>
      <c r="D49" s="14" t="s">
        <v>124</v>
      </c>
      <c r="E49" s="14">
        <v>100</v>
      </c>
      <c r="F49" s="14" t="s">
        <v>33</v>
      </c>
      <c r="G49" s="14" t="s">
        <v>34</v>
      </c>
      <c r="H49" s="14" t="s">
        <v>125</v>
      </c>
      <c r="I49" s="15"/>
      <c r="J49" s="15"/>
      <c r="K49" s="15"/>
      <c r="L49" s="14" t="str">
        <f>F49</f>
        <v>UN</v>
      </c>
      <c r="M49" s="15">
        <v>0</v>
      </c>
      <c r="N49" s="14"/>
      <c r="O49" s="15">
        <v>0</v>
      </c>
      <c r="P49" s="14" t="e">
        <f>+IF(O49 &gt;E49,O49 *J49 /K49,J49 *E49 /K49 )</f>
        <v>#DIV/0!</v>
      </c>
      <c r="Q49" s="14" t="e">
        <f>(J49 / K49 )</f>
        <v>#DIV/0!</v>
      </c>
    </row>
    <row r="50" spans="2:17" ht="15.75" thickBot="1" x14ac:dyDescent="0.3">
      <c r="C50" s="13" t="s">
        <v>126</v>
      </c>
      <c r="D50" s="14" t="s">
        <v>127</v>
      </c>
      <c r="E50" s="14">
        <v>100</v>
      </c>
      <c r="F50" s="14" t="s">
        <v>33</v>
      </c>
      <c r="G50" s="14" t="s">
        <v>34</v>
      </c>
      <c r="H50" s="14" t="s">
        <v>128</v>
      </c>
      <c r="I50" s="15"/>
      <c r="J50" s="15"/>
      <c r="K50" s="15"/>
      <c r="L50" s="14" t="str">
        <f>F50</f>
        <v>UN</v>
      </c>
      <c r="M50" s="15">
        <v>0</v>
      </c>
      <c r="N50" s="14"/>
      <c r="O50" s="15">
        <v>0</v>
      </c>
      <c r="P50" s="14" t="e">
        <f>+IF(O50 &gt;E50,O50 *J50 /K50,J50 *E50 /K50 )</f>
        <v>#DIV/0!</v>
      </c>
      <c r="Q50" s="14" t="e">
        <f>(J50 / K50 )</f>
        <v>#DIV/0!</v>
      </c>
    </row>
    <row r="51" spans="2:17" ht="15.75" thickBot="1" x14ac:dyDescent="0.3">
      <c r="C51" s="13" t="s">
        <v>129</v>
      </c>
      <c r="D51" s="14" t="s">
        <v>130</v>
      </c>
      <c r="E51" s="14">
        <v>200</v>
      </c>
      <c r="F51" s="14" t="s">
        <v>33</v>
      </c>
      <c r="G51" s="14" t="s">
        <v>34</v>
      </c>
      <c r="H51" s="14" t="s">
        <v>131</v>
      </c>
      <c r="I51" s="15"/>
      <c r="J51" s="15"/>
      <c r="K51" s="15"/>
      <c r="L51" s="14" t="str">
        <f>F51</f>
        <v>UN</v>
      </c>
      <c r="M51" s="15">
        <v>0</v>
      </c>
      <c r="N51" s="14"/>
      <c r="O51" s="15">
        <v>0</v>
      </c>
      <c r="P51" s="14" t="e">
        <f>+IF(O51 &gt;E51,O51 *J51 /K51,J51 *E51 /K51 )</f>
        <v>#DIV/0!</v>
      </c>
      <c r="Q51" s="14" t="e">
        <f>(J51 / K51 )</f>
        <v>#DIV/0!</v>
      </c>
    </row>
    <row r="52" spans="2:17" ht="15.75" thickBot="1" x14ac:dyDescent="0.3">
      <c r="C52" s="13" t="s">
        <v>132</v>
      </c>
      <c r="D52" s="14" t="s">
        <v>133</v>
      </c>
      <c r="E52" s="14">
        <v>50</v>
      </c>
      <c r="F52" s="14" t="s">
        <v>33</v>
      </c>
      <c r="G52" s="14" t="s">
        <v>34</v>
      </c>
      <c r="H52" s="14" t="s">
        <v>134</v>
      </c>
      <c r="I52" s="15"/>
      <c r="J52" s="15"/>
      <c r="K52" s="15"/>
      <c r="L52" s="14" t="str">
        <f>F52</f>
        <v>UN</v>
      </c>
      <c r="M52" s="15">
        <v>0</v>
      </c>
      <c r="N52" s="14"/>
      <c r="O52" s="15">
        <v>0</v>
      </c>
      <c r="P52" s="14" t="e">
        <f>+IF(O52 &gt;E52,O52 *J52 /K52,J52 *E52 /K52 )</f>
        <v>#DIV/0!</v>
      </c>
      <c r="Q52" s="14" t="e">
        <f>(J52 / K52 )</f>
        <v>#DIV/0!</v>
      </c>
    </row>
    <row r="53" spans="2:17" ht="15.75" thickBot="1" x14ac:dyDescent="0.3">
      <c r="C53" s="13" t="s">
        <v>135</v>
      </c>
      <c r="D53" s="14" t="s">
        <v>136</v>
      </c>
      <c r="E53" s="14">
        <v>1500</v>
      </c>
      <c r="F53" s="14" t="s">
        <v>33</v>
      </c>
      <c r="G53" s="14" t="s">
        <v>34</v>
      </c>
      <c r="H53" s="14" t="s">
        <v>137</v>
      </c>
      <c r="I53" s="15"/>
      <c r="J53" s="15"/>
      <c r="K53" s="15"/>
      <c r="L53" s="14" t="str">
        <f>F53</f>
        <v>UN</v>
      </c>
      <c r="M53" s="15">
        <v>0</v>
      </c>
      <c r="N53" s="14"/>
      <c r="O53" s="15">
        <v>0</v>
      </c>
      <c r="P53" s="14" t="e">
        <f>+IF(O53 &gt;E53,O53 *J53 /K53,J53 *E53 /K53 )</f>
        <v>#DIV/0!</v>
      </c>
      <c r="Q53" s="14" t="e">
        <f>(J53 / K53 )</f>
        <v>#DIV/0!</v>
      </c>
    </row>
    <row r="54" spans="2:17" ht="15.75" thickBot="1" x14ac:dyDescent="0.3">
      <c r="C54" s="13" t="s">
        <v>138</v>
      </c>
      <c r="D54" s="14" t="s">
        <v>139</v>
      </c>
      <c r="E54" s="14">
        <v>500</v>
      </c>
      <c r="F54" s="14" t="s">
        <v>33</v>
      </c>
      <c r="G54" s="14" t="s">
        <v>34</v>
      </c>
      <c r="H54" s="14" t="s">
        <v>140</v>
      </c>
      <c r="I54" s="15"/>
      <c r="J54" s="15"/>
      <c r="K54" s="15"/>
      <c r="L54" s="14" t="str">
        <f>F54</f>
        <v>UN</v>
      </c>
      <c r="M54" s="15">
        <v>0</v>
      </c>
      <c r="N54" s="14"/>
      <c r="O54" s="15">
        <v>0</v>
      </c>
      <c r="P54" s="14" t="e">
        <f>+IF(O54 &gt;E54,O54 *J54 /K54,J54 *E54 /K54 )</f>
        <v>#DIV/0!</v>
      </c>
      <c r="Q54" s="14" t="e">
        <f>(J54 / K54 )</f>
        <v>#DIV/0!</v>
      </c>
    </row>
    <row r="55" spans="2:17" ht="15.75" thickBot="1" x14ac:dyDescent="0.3">
      <c r="C55" s="13" t="s">
        <v>141</v>
      </c>
      <c r="D55" s="14" t="s">
        <v>142</v>
      </c>
      <c r="E55" s="14">
        <v>200</v>
      </c>
      <c r="F55" s="14" t="s">
        <v>33</v>
      </c>
      <c r="G55" s="14" t="s">
        <v>34</v>
      </c>
      <c r="H55" s="14" t="s">
        <v>143</v>
      </c>
      <c r="I55" s="15"/>
      <c r="J55" s="15"/>
      <c r="K55" s="15"/>
      <c r="L55" s="14" t="str">
        <f>F55</f>
        <v>UN</v>
      </c>
      <c r="M55" s="15">
        <v>0</v>
      </c>
      <c r="N55" s="14"/>
      <c r="O55" s="15">
        <v>0</v>
      </c>
      <c r="P55" s="14" t="e">
        <f>+IF(O55 &gt;E55,O55 *J55 /K55,J55 *E55 /K55 )</f>
        <v>#DIV/0!</v>
      </c>
      <c r="Q55" s="14" t="e">
        <f>(J55 / K55 )</f>
        <v>#DIV/0!</v>
      </c>
    </row>
    <row r="56" spans="2:17" ht="15.75" thickBot="1" x14ac:dyDescent="0.3"/>
    <row r="57" spans="2:17" ht="15.75" thickBot="1" x14ac:dyDescent="0.3">
      <c r="C57" s="15" t="s">
        <v>144</v>
      </c>
      <c r="D57" s="6"/>
      <c r="E57" s="6"/>
      <c r="F57" s="6"/>
      <c r="G57" s="6"/>
      <c r="H57" s="6"/>
      <c r="I57" s="6"/>
      <c r="J57" s="6"/>
      <c r="K57" s="6"/>
      <c r="L57" s="6"/>
      <c r="N57" s="16" t="s">
        <v>145</v>
      </c>
      <c r="O57" s="17"/>
      <c r="Q57" s="14" t="e">
        <f>SUM(P19:P56)</f>
        <v>#DIV/0!</v>
      </c>
    </row>
    <row r="58" spans="2:17" ht="15.75" thickBot="1" x14ac:dyDescent="0.3">
      <c r="D58" s="6"/>
      <c r="E58" s="6"/>
      <c r="F58" s="6"/>
      <c r="G58" s="6"/>
      <c r="H58" s="6"/>
      <c r="I58" s="6"/>
      <c r="J58" s="6"/>
      <c r="K58" s="6"/>
      <c r="L58" s="6"/>
      <c r="N58" s="16" t="s">
        <v>146</v>
      </c>
      <c r="O58" s="17"/>
      <c r="Q58" s="14">
        <f>+IFERROR(COUNTIF(K19:K56,"&gt;0"),0)</f>
        <v>0</v>
      </c>
    </row>
    <row r="59" spans="2:17" ht="15.75" thickBot="1" x14ac:dyDescent="0.3">
      <c r="N59" s="16" t="s">
        <v>147</v>
      </c>
      <c r="O59" s="17"/>
      <c r="Q59" s="14">
        <v>37</v>
      </c>
    </row>
    <row r="60" spans="2:17" ht="15.75" thickBot="1" x14ac:dyDescent="0.3">
      <c r="B60" s="18" t="s">
        <v>148</v>
      </c>
      <c r="C60" s="15" t="s">
        <v>149</v>
      </c>
    </row>
    <row r="61" spans="2:17" ht="15.75" thickBot="1" x14ac:dyDescent="0.3">
      <c r="B61" s="18" t="s">
        <v>150</v>
      </c>
      <c r="C61" s="15" t="s">
        <v>151</v>
      </c>
    </row>
    <row r="62" spans="2:17" ht="15.75" thickBot="1" x14ac:dyDescent="0.3">
      <c r="B62" s="18" t="s">
        <v>152</v>
      </c>
      <c r="C62" s="15" t="s">
        <v>153</v>
      </c>
    </row>
    <row r="63" spans="2:17" ht="15.75" thickBot="1" x14ac:dyDescent="0.3">
      <c r="B63" s="18" t="s">
        <v>154</v>
      </c>
      <c r="C63" s="15" t="s">
        <v>155</v>
      </c>
    </row>
    <row r="64" spans="2:17" ht="15.75" thickBot="1" x14ac:dyDescent="0.3">
      <c r="B64" s="18" t="s">
        <v>156</v>
      </c>
      <c r="C64" s="15" t="s">
        <v>157</v>
      </c>
    </row>
    <row r="65" spans="2:3" ht="15.75" thickBot="1" x14ac:dyDescent="0.3">
      <c r="B65" s="18" t="s">
        <v>158</v>
      </c>
      <c r="C65" s="15" t="s">
        <v>159</v>
      </c>
    </row>
  </sheetData>
  <mergeCells count="12">
    <mergeCell ref="O14:Q14"/>
    <mergeCell ref="J17:Q17"/>
    <mergeCell ref="D57:L58"/>
    <mergeCell ref="N57:O57"/>
    <mergeCell ref="N58:O58"/>
    <mergeCell ref="N59:O59"/>
    <mergeCell ref="D5:O5"/>
    <mergeCell ref="D6:O6"/>
    <mergeCell ref="D8:G8"/>
    <mergeCell ref="H8:J8"/>
    <mergeCell ref="K8:L8"/>
    <mergeCell ref="F10:L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TORO GARCIA</dc:creator>
  <cp:lastModifiedBy>ADRIAN TORO GARCIA</cp:lastModifiedBy>
  <dcterms:created xsi:type="dcterms:W3CDTF">2024-09-04T06:06:23Z</dcterms:created>
  <dcterms:modified xsi:type="dcterms:W3CDTF">2024-09-04T06:09:22Z</dcterms:modified>
</cp:coreProperties>
</file>